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370" windowHeight="11835"/>
  </bookViews>
  <sheets>
    <sheet name="Юность" sheetId="8" r:id="rId1"/>
  </sheets>
  <calcPr calcId="152511"/>
</workbook>
</file>

<file path=xl/calcChain.xml><?xml version="1.0" encoding="utf-8"?>
<calcChain xmlns="http://schemas.openxmlformats.org/spreadsheetml/2006/main">
  <c r="I23" i="8" l="1"/>
  <c r="J23" i="8" s="1"/>
  <c r="I33" i="8" l="1"/>
  <c r="J33" i="8" s="1"/>
  <c r="G33" i="8"/>
  <c r="I32" i="8"/>
  <c r="J32" i="8" s="1"/>
  <c r="G32" i="8"/>
  <c r="I31" i="8"/>
  <c r="G31" i="8"/>
  <c r="I30" i="8"/>
  <c r="J30" i="8" s="1"/>
  <c r="G30" i="8"/>
  <c r="A30" i="8"/>
  <c r="A31" i="8" s="1"/>
  <c r="A32" i="8" s="1"/>
  <c r="A33" i="8" s="1"/>
  <c r="F29" i="8"/>
  <c r="E29" i="8"/>
  <c r="D29" i="8"/>
  <c r="C29" i="8"/>
  <c r="G29" i="8" s="1"/>
  <c r="I28" i="8"/>
  <c r="G28" i="8"/>
  <c r="I27" i="8"/>
  <c r="J27" i="8" s="1"/>
  <c r="G27" i="8"/>
  <c r="I26" i="8"/>
  <c r="J26" i="8" s="1"/>
  <c r="G26" i="8"/>
  <c r="A26" i="8"/>
  <c r="A27" i="8" s="1"/>
  <c r="A28" i="8" s="1"/>
  <c r="F25" i="8"/>
  <c r="I25" i="8" s="1"/>
  <c r="J25" i="8" s="1"/>
  <c r="E25" i="8"/>
  <c r="D25" i="8"/>
  <c r="C25" i="8"/>
  <c r="I24" i="8"/>
  <c r="G24" i="8"/>
  <c r="G23" i="8"/>
  <c r="I22" i="8"/>
  <c r="J22" i="8" s="1"/>
  <c r="G22" i="8"/>
  <c r="I21" i="8"/>
  <c r="G21" i="8"/>
  <c r="I20" i="8"/>
  <c r="G20" i="8"/>
  <c r="I19" i="8"/>
  <c r="G19" i="8"/>
  <c r="A19" i="8"/>
  <c r="A20" i="8" s="1"/>
  <c r="A21" i="8" s="1"/>
  <c r="A22" i="8" s="1"/>
  <c r="A23" i="8" s="1"/>
  <c r="A24" i="8" s="1"/>
  <c r="F18" i="8"/>
  <c r="E18" i="8"/>
  <c r="D18" i="8"/>
  <c r="C18" i="8"/>
  <c r="G25" i="8" l="1"/>
  <c r="I18" i="8"/>
  <c r="J18" i="8" s="1"/>
  <c r="I29" i="8"/>
  <c r="J29" i="8" s="1"/>
  <c r="G18" i="8"/>
</calcChain>
</file>

<file path=xl/sharedStrings.xml><?xml version="1.0" encoding="utf-8"?>
<sst xmlns="http://schemas.openxmlformats.org/spreadsheetml/2006/main" count="63" uniqueCount="57">
  <si>
    <t>Наименование показателя отчётности</t>
  </si>
  <si>
    <t>№п/п</t>
  </si>
  <si>
    <t>Финансовые активы, всего</t>
  </si>
  <si>
    <t>Обязательства, всего</t>
  </si>
  <si>
    <t>Основные средства (остаточная  стоимость), всего</t>
  </si>
  <si>
    <t>Нематериальные активы (остаточная стоимость),всего</t>
  </si>
  <si>
    <t>Непроизведённые активы (осточная стоимость), всего</t>
  </si>
  <si>
    <t>Материальные запасы, всего</t>
  </si>
  <si>
    <t>Вложения в нефинансовые активы</t>
  </si>
  <si>
    <t>Кредиторская задолженность во выплатам</t>
  </si>
  <si>
    <t>Дебиторская задолженность по доходам</t>
  </si>
  <si>
    <t>Дебиторская задолженность по выплатам</t>
  </si>
  <si>
    <t>Расчёты по платежам в бюджет</t>
  </si>
  <si>
    <t>Кредиторская задолженность по доходам</t>
  </si>
  <si>
    <t>Нефинансовые активы</t>
  </si>
  <si>
    <t>Результат сопоставления отчётных данных (пояснения) *</t>
  </si>
  <si>
    <t>* Кратко описать результат сравнения - рост/снижение показателя и что повлияло на это.</t>
  </si>
  <si>
    <t>на 01</t>
  </si>
  <si>
    <t>МО, ГРБС, ПБС :</t>
  </si>
  <si>
    <t>степень обобщения отчетности:</t>
  </si>
  <si>
    <t>(индивидуальная или консолидированная)</t>
  </si>
  <si>
    <t>Единица измерения:</t>
  </si>
  <si>
    <t>руб.коп.</t>
  </si>
  <si>
    <t>Вид финансового обеспечения</t>
  </si>
  <si>
    <t>(2 - приносящая доход деятельность (собственные доходы учреждения); 4 - субсидии на выполнение государственного (муниципального) задания; 5 - субсидии на иные цели)</t>
  </si>
  <si>
    <t>Пояснение к бухгалтерскому балансу (ф. 0503730)</t>
  </si>
  <si>
    <t xml:space="preserve">Информация о краткосрочных и долгосрочных активах и обязательствах </t>
  </si>
  <si>
    <t>Изменение
долгосрочные (внеоборотные)</t>
  </si>
  <si>
    <t>Изменение
краткосрочные (оборотные)</t>
  </si>
  <si>
    <t>долгосрочные (внеоборотные)</t>
  </si>
  <si>
    <t>краткосрочные (оборотные)</t>
  </si>
  <si>
    <t>а) рефинансирование на долгосрочный период;</t>
  </si>
  <si>
    <t>б) устранение нарушения соглашения о долгосрочном финансировании;</t>
  </si>
  <si>
    <t>в) получение от кредитора отсрочки исполнения обязательств на период, оканчивающийся не ранее чем через 12 месяцев после отчетной даты.</t>
  </si>
  <si>
    <t>руб.коп</t>
  </si>
  <si>
    <t>%</t>
  </si>
  <si>
    <t>января</t>
  </si>
  <si>
    <t xml:space="preserve">Денежные средства учреждения </t>
  </si>
  <si>
    <t>Иные расчеты</t>
  </si>
  <si>
    <r>
      <t>Раскрыть информации п</t>
    </r>
    <r>
      <rPr>
        <sz val="10"/>
        <rFont val="Times New Roman"/>
        <family val="1"/>
        <charset val="204"/>
      </rPr>
      <t>о долговым обязательствам, классифицированным в бухгалтерской (финансовой) отчетности как краткосрочные, субъектом учета раскрывается информация о произошедших в период между отчетной датой и датой утверждения бухгалтерской (финансовой) отчетности следующих событиях:</t>
    </r>
  </si>
  <si>
    <t>Права пользования активами</t>
  </si>
  <si>
    <t>Х</t>
  </si>
  <si>
    <t>Приложение № 16
к особенностям составления и представления годовой отчетности за 2021 год</t>
  </si>
  <si>
    <t>2022 г</t>
  </si>
  <si>
    <t>консолидированная</t>
  </si>
  <si>
    <t>2 - приносящая доход деятельность (собственные доходы учреждения)</t>
  </si>
  <si>
    <t>За предыдущий период аналогичный отчётному 
на 01.01.2021 г.</t>
  </si>
  <si>
    <t>За отчётный период
на 01.01.2022 г.</t>
  </si>
  <si>
    <t>Уменьшение остатков за счет списания материальных запасов на нужды учреждения</t>
  </si>
  <si>
    <t xml:space="preserve">Рост показателя за счет увеличения расходов </t>
  </si>
  <si>
    <t>МУ "ЦФКиС"Юность"</t>
  </si>
  <si>
    <t>Снижение показателя за счет уменьшения расходов на оказание услуг, работ в 2021 году</t>
  </si>
  <si>
    <t>Снижение показателя за счет уменьшения доходов по компенсации затрат</t>
  </si>
  <si>
    <t>Администрация городского поселения Лянтор (МУ " ЦФКиС "Юность")</t>
  </si>
  <si>
    <t>Снижение показателя, за счет авансовых платежей по платным услугам (кружки)</t>
  </si>
  <si>
    <t xml:space="preserve">Рост показателя по средствам, полученным во временное распоряжение, в связи с увеличением участников в конкурсе (исполнения контрактов (договоров)
</t>
  </si>
  <si>
    <t>Увелечение остатка за счет проведения оптимизационных мероприятий, рост оказания платных услуг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</si>
</sst>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₽_-;\-* #,##0.00\ _₽_-;_-* &quot;-&quot;??\ _₽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22272F"/>
      <name val="Times New Roman"/>
      <family val="1"/>
      <charset val="204"/>
    </font>
    <font>
      <b/>
      <sz val="11"/>
      <color rgb="FF22272F"/>
      <name val="Times New Roman"/>
      <family val="1"/>
      <charset val="204"/>
    </font>
    <font>
      <sz val="12"/>
      <name val="Times New Roman"/>
      <family val="1"/>
      <charset val="204"/>
    </font>
    <font>
      <sz val="8"/>
      <color rgb="FF22272F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rgb="FF22272F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4" fontId="7" fillId="2" borderId="0" xfId="0" applyNumberFormat="1" applyFont="1" applyFill="1" applyAlignment="1">
      <alignment wrapText="1"/>
    </xf>
    <xf numFmtId="4" fontId="1" fillId="2" borderId="0" xfId="0" applyNumberFormat="1" applyFont="1" applyFill="1" applyAlignment="1">
      <alignment vertical="top" wrapText="1"/>
    </xf>
    <xf numFmtId="0" fontId="1" fillId="2" borderId="0" xfId="0" applyNumberFormat="1" applyFont="1" applyFill="1" applyAlignment="1">
      <alignment vertical="top" wrapText="1"/>
    </xf>
    <xf numFmtId="0" fontId="3" fillId="2" borderId="0" xfId="0" applyFont="1" applyFill="1" applyAlignment="1">
      <alignment horizontal="center"/>
    </xf>
    <xf numFmtId="0" fontId="3" fillId="2" borderId="0" xfId="0" applyFont="1" applyFill="1" applyAlignment="1">
      <alignment horizontal="right"/>
    </xf>
    <xf numFmtId="0" fontId="3" fillId="2" borderId="4" xfId="0" applyFont="1" applyFill="1" applyBorder="1" applyAlignment="1">
      <alignment horizontal="center"/>
    </xf>
    <xf numFmtId="0" fontId="3" fillId="2" borderId="0" xfId="0" applyFont="1" applyFill="1" applyAlignment="1">
      <alignment horizontal="left"/>
    </xf>
    <xf numFmtId="0" fontId="11" fillId="2" borderId="0" xfId="0" applyFont="1" applyFill="1"/>
    <xf numFmtId="0" fontId="14" fillId="2" borderId="0" xfId="0" applyFont="1" applyFill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0" xfId="0" applyFont="1" applyFill="1" applyAlignment="1">
      <alignment horizontal="center" vertical="top"/>
    </xf>
    <xf numFmtId="0" fontId="5" fillId="2" borderId="0" xfId="0" applyFont="1" applyFill="1" applyBorder="1"/>
    <xf numFmtId="0" fontId="11" fillId="2" borderId="0" xfId="0" applyFont="1" applyFill="1" applyAlignment="1"/>
    <xf numFmtId="4" fontId="13" fillId="2" borderId="0" xfId="0" applyNumberFormat="1" applyFont="1" applyFill="1" applyAlignment="1">
      <alignment vertical="top" wrapText="1"/>
    </xf>
    <xf numFmtId="0" fontId="9" fillId="2" borderId="1" xfId="0" applyFont="1" applyFill="1" applyBorder="1" applyAlignment="1">
      <alignment horizontal="center" vertical="center" wrapText="1"/>
    </xf>
    <xf numFmtId="4" fontId="13" fillId="2" borderId="7" xfId="0" applyNumberFormat="1" applyFont="1" applyFill="1" applyBorder="1" applyAlignment="1">
      <alignment horizontal="center" vertical="top" wrapText="1"/>
    </xf>
    <xf numFmtId="4" fontId="13" fillId="2" borderId="1" xfId="0" applyNumberFormat="1" applyFont="1" applyFill="1" applyBorder="1" applyAlignment="1">
      <alignment horizontal="center" vertical="top" wrapText="1"/>
    </xf>
    <xf numFmtId="0" fontId="10" fillId="2" borderId="1" xfId="0" applyNumberFormat="1" applyFont="1" applyFill="1" applyBorder="1" applyAlignment="1">
      <alignment horizontal="center" wrapText="1"/>
    </xf>
    <xf numFmtId="4" fontId="10" fillId="2" borderId="1" xfId="0" applyNumberFormat="1" applyFont="1" applyFill="1" applyBorder="1" applyAlignment="1">
      <alignment wrapText="1"/>
    </xf>
    <xf numFmtId="164" fontId="10" fillId="2" borderId="1" xfId="0" applyNumberFormat="1" applyFont="1" applyFill="1" applyBorder="1" applyAlignment="1">
      <alignment shrinkToFit="1"/>
    </xf>
    <xf numFmtId="164" fontId="10" fillId="2" borderId="1" xfId="0" applyNumberFormat="1" applyFont="1" applyFill="1" applyBorder="1" applyAlignment="1">
      <alignment wrapText="1"/>
    </xf>
    <xf numFmtId="164" fontId="10" fillId="2" borderId="1" xfId="0" applyNumberFormat="1" applyFont="1" applyFill="1" applyBorder="1" applyAlignment="1">
      <alignment horizontal="center" wrapText="1"/>
    </xf>
    <xf numFmtId="4" fontId="10" fillId="2" borderId="0" xfId="0" applyNumberFormat="1" applyFont="1" applyFill="1" applyAlignment="1">
      <alignment wrapText="1"/>
    </xf>
    <xf numFmtId="0" fontId="7" fillId="2" borderId="1" xfId="0" applyNumberFormat="1" applyFont="1" applyFill="1" applyBorder="1" applyAlignment="1">
      <alignment horizontal="center" wrapText="1"/>
    </xf>
    <xf numFmtId="4" fontId="7" fillId="2" borderId="1" xfId="0" applyNumberFormat="1" applyFont="1" applyFill="1" applyBorder="1" applyAlignment="1">
      <alignment wrapText="1"/>
    </xf>
    <xf numFmtId="164" fontId="7" fillId="2" borderId="1" xfId="0" applyNumberFormat="1" applyFont="1" applyFill="1" applyBorder="1" applyAlignment="1">
      <alignment shrinkToFit="1"/>
    </xf>
    <xf numFmtId="164" fontId="7" fillId="2" borderId="1" xfId="0" applyNumberFormat="1" applyFont="1" applyFill="1" applyBorder="1" applyAlignment="1">
      <alignment wrapText="1"/>
    </xf>
    <xf numFmtId="164" fontId="1" fillId="2" borderId="1" xfId="0" applyNumberFormat="1" applyFont="1" applyFill="1" applyBorder="1" applyAlignment="1">
      <alignment vertical="top" wrapText="1"/>
    </xf>
    <xf numFmtId="0" fontId="7" fillId="2" borderId="0" xfId="0" applyNumberFormat="1" applyFont="1" applyFill="1" applyBorder="1" applyAlignment="1">
      <alignment wrapText="1"/>
    </xf>
    <xf numFmtId="4" fontId="7" fillId="2" borderId="0" xfId="0" applyNumberFormat="1" applyFont="1" applyFill="1" applyBorder="1" applyAlignment="1">
      <alignment wrapText="1"/>
    </xf>
    <xf numFmtId="0" fontId="7" fillId="2" borderId="0" xfId="0" applyNumberFormat="1" applyFont="1" applyFill="1" applyAlignment="1">
      <alignment wrapText="1"/>
    </xf>
    <xf numFmtId="4" fontId="11" fillId="2" borderId="0" xfId="0" applyNumberFormat="1" applyFont="1" applyFill="1" applyAlignment="1">
      <alignment horizontal="left" wrapText="1"/>
    </xf>
    <xf numFmtId="4" fontId="7" fillId="2" borderId="0" xfId="0" applyNumberFormat="1" applyFont="1" applyFill="1" applyAlignment="1">
      <alignment vertical="top" wrapText="1"/>
    </xf>
    <xf numFmtId="164" fontId="10" fillId="0" borderId="1" xfId="0" applyNumberFormat="1" applyFont="1" applyFill="1" applyBorder="1" applyAlignment="1">
      <alignment shrinkToFit="1"/>
    </xf>
    <xf numFmtId="164" fontId="7" fillId="0" borderId="1" xfId="0" applyNumberFormat="1" applyFont="1" applyFill="1" applyBorder="1" applyAlignment="1">
      <alignment shrinkToFit="1"/>
    </xf>
    <xf numFmtId="164" fontId="7" fillId="0" borderId="1" xfId="0" applyNumberFormat="1" applyFont="1" applyFill="1" applyBorder="1" applyAlignment="1">
      <alignment wrapText="1"/>
    </xf>
    <xf numFmtId="164" fontId="1" fillId="0" borderId="1" xfId="0" applyNumberFormat="1" applyFont="1" applyFill="1" applyBorder="1" applyAlignment="1">
      <alignment vertical="top" wrapText="1"/>
    </xf>
    <xf numFmtId="164" fontId="10" fillId="0" borderId="1" xfId="0" applyNumberFormat="1" applyFont="1" applyFill="1" applyBorder="1" applyAlignment="1">
      <alignment horizontal="center" wrapText="1"/>
    </xf>
    <xf numFmtId="164" fontId="7" fillId="0" borderId="1" xfId="0" applyNumberFormat="1" applyFont="1" applyFill="1" applyBorder="1" applyAlignment="1">
      <alignment vertical="center" wrapText="1"/>
    </xf>
    <xf numFmtId="4" fontId="7" fillId="2" borderId="0" xfId="0" applyNumberFormat="1" applyFont="1" applyFill="1" applyAlignment="1">
      <alignment horizontal="left" wrapText="1"/>
    </xf>
    <xf numFmtId="0" fontId="12" fillId="2" borderId="0" xfId="0" applyFont="1" applyFill="1" applyAlignment="1">
      <alignment horizontal="left" wrapText="1"/>
    </xf>
    <xf numFmtId="0" fontId="11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center" vertical="top"/>
    </xf>
    <xf numFmtId="0" fontId="3" fillId="2" borderId="4" xfId="0" applyFont="1" applyFill="1" applyBorder="1" applyAlignment="1">
      <alignment horizontal="left"/>
    </xf>
    <xf numFmtId="0" fontId="6" fillId="2" borderId="5" xfId="0" applyFont="1" applyFill="1" applyBorder="1" applyAlignment="1">
      <alignment horizontal="center" vertical="top" wrapText="1"/>
    </xf>
    <xf numFmtId="0" fontId="13" fillId="2" borderId="1" xfId="0" applyNumberFormat="1" applyFont="1" applyFill="1" applyBorder="1" applyAlignment="1">
      <alignment horizontal="center" vertical="center" wrapText="1"/>
    </xf>
    <xf numFmtId="4" fontId="13" fillId="2" borderId="2" xfId="0" applyNumberFormat="1" applyFont="1" applyFill="1" applyBorder="1" applyAlignment="1">
      <alignment horizontal="center" vertical="center" wrapText="1"/>
    </xf>
    <xf numFmtId="4" fontId="13" fillId="2" borderId="1" xfId="0" applyNumberFormat="1" applyFont="1" applyFill="1" applyBorder="1" applyAlignment="1">
      <alignment horizontal="center" vertical="top" wrapText="1"/>
    </xf>
    <xf numFmtId="4" fontId="13" fillId="2" borderId="6" xfId="0" applyNumberFormat="1" applyFont="1" applyFill="1" applyBorder="1" applyAlignment="1">
      <alignment horizontal="center" vertical="top" wrapText="1"/>
    </xf>
    <xf numFmtId="4" fontId="13" fillId="2" borderId="7" xfId="0" applyNumberFormat="1" applyFont="1" applyFill="1" applyBorder="1" applyAlignment="1">
      <alignment horizontal="center" vertical="top" wrapText="1"/>
    </xf>
    <xf numFmtId="4" fontId="13" fillId="2" borderId="3" xfId="0" applyNumberFormat="1" applyFont="1" applyFill="1" applyBorder="1" applyAlignment="1">
      <alignment horizontal="center" vertical="top" wrapText="1"/>
    </xf>
    <xf numFmtId="4" fontId="13" fillId="2" borderId="8" xfId="0" applyNumberFormat="1" applyFont="1" applyFill="1" applyBorder="1" applyAlignment="1">
      <alignment horizontal="center" vertical="top" wrapText="1"/>
    </xf>
    <xf numFmtId="0" fontId="1" fillId="2" borderId="0" xfId="0" applyNumberFormat="1" applyFont="1" applyFill="1" applyAlignment="1">
      <alignment horizontal="center" vertical="top" wrapText="1"/>
    </xf>
    <xf numFmtId="4" fontId="7" fillId="2" borderId="0" xfId="0" applyNumberFormat="1" applyFont="1" applyFill="1" applyAlignment="1">
      <alignment horizontal="left" vertical="top" wrapText="1"/>
    </xf>
    <xf numFmtId="4" fontId="8" fillId="2" borderId="0" xfId="0" applyNumberFormat="1" applyFont="1" applyFill="1" applyAlignment="1">
      <alignment horizontal="center" vertical="top"/>
    </xf>
    <xf numFmtId="4" fontId="2" fillId="2" borderId="0" xfId="0" applyNumberFormat="1" applyFont="1" applyFill="1" applyAlignment="1">
      <alignment horizontal="center" vertical="top"/>
    </xf>
    <xf numFmtId="0" fontId="4" fillId="2" borderId="4" xfId="0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"/>
  <sheetViews>
    <sheetView tabSelected="1" topLeftCell="A10" workbookViewId="0">
      <selection activeCell="K29" sqref="K29"/>
    </sheetView>
  </sheetViews>
  <sheetFormatPr defaultColWidth="9.140625" defaultRowHeight="15" x14ac:dyDescent="0.25"/>
  <cols>
    <col min="1" max="1" width="5.5703125" style="3" bestFit="1" customWidth="1"/>
    <col min="2" max="2" width="20.7109375" style="2" customWidth="1"/>
    <col min="3" max="6" width="13" style="2" customWidth="1"/>
    <col min="7" max="8" width="11.28515625" style="2" customWidth="1"/>
    <col min="9" max="9" width="11.7109375" style="2" customWidth="1"/>
    <col min="10" max="10" width="9.7109375" style="2" customWidth="1"/>
    <col min="11" max="11" width="19.85546875" style="2" customWidth="1"/>
    <col min="12" max="16384" width="9.140625" style="2"/>
  </cols>
  <sheetData>
    <row r="1" spans="1:11" ht="24.75" customHeight="1" x14ac:dyDescent="0.25">
      <c r="A1" s="54" t="s">
        <v>50</v>
      </c>
      <c r="B1" s="54"/>
      <c r="G1" s="55" t="s">
        <v>42</v>
      </c>
      <c r="H1" s="55"/>
      <c r="I1" s="55"/>
      <c r="J1" s="55"/>
      <c r="K1" s="55"/>
    </row>
    <row r="3" spans="1:11" ht="18.75" x14ac:dyDescent="0.25">
      <c r="B3" s="56" t="s">
        <v>25</v>
      </c>
      <c r="C3" s="56"/>
      <c r="D3" s="56"/>
      <c r="E3" s="56"/>
      <c r="F3" s="56"/>
      <c r="G3" s="56"/>
      <c r="H3" s="56"/>
      <c r="I3" s="56"/>
      <c r="J3" s="56"/>
      <c r="K3" s="56"/>
    </row>
    <row r="4" spans="1:11" x14ac:dyDescent="0.25">
      <c r="A4" s="57" t="s">
        <v>26</v>
      </c>
      <c r="B4" s="57"/>
      <c r="C4" s="57"/>
      <c r="D4" s="57"/>
      <c r="E4" s="57"/>
      <c r="F4" s="57"/>
      <c r="G4" s="57"/>
      <c r="H4" s="57"/>
      <c r="I4" s="57"/>
      <c r="J4" s="57"/>
      <c r="K4" s="57"/>
    </row>
    <row r="5" spans="1:11" x14ac:dyDescent="0.25">
      <c r="A5" s="4"/>
      <c r="B5" s="4"/>
      <c r="C5" s="4"/>
      <c r="D5" s="4"/>
      <c r="E5" s="4"/>
      <c r="F5" s="4"/>
      <c r="G5" s="4"/>
      <c r="H5" s="4"/>
      <c r="I5" s="4"/>
      <c r="J5" s="4"/>
      <c r="K5" s="4"/>
    </row>
    <row r="6" spans="1:11" x14ac:dyDescent="0.25">
      <c r="A6" s="4"/>
      <c r="B6" s="4"/>
      <c r="D6" s="5" t="s">
        <v>17</v>
      </c>
      <c r="E6" s="6" t="s">
        <v>36</v>
      </c>
      <c r="F6" s="7" t="s">
        <v>43</v>
      </c>
      <c r="H6" s="7"/>
    </row>
    <row r="7" spans="1:11" x14ac:dyDescent="0.25">
      <c r="A7" s="4"/>
      <c r="B7" s="4"/>
      <c r="C7" s="4"/>
      <c r="D7" s="4"/>
      <c r="E7" s="4"/>
      <c r="F7" s="4"/>
      <c r="G7" s="4"/>
      <c r="H7" s="4"/>
      <c r="I7" s="4"/>
      <c r="J7" s="4"/>
      <c r="K7" s="4"/>
    </row>
    <row r="8" spans="1:11" x14ac:dyDescent="0.2">
      <c r="A8" s="8" t="s">
        <v>18</v>
      </c>
      <c r="C8" s="58" t="s">
        <v>53</v>
      </c>
      <c r="D8" s="58"/>
      <c r="E8" s="58"/>
      <c r="F8" s="58"/>
      <c r="G8" s="58"/>
      <c r="H8" s="58"/>
      <c r="I8" s="58"/>
      <c r="J8" s="58"/>
      <c r="K8" s="58"/>
    </row>
    <row r="9" spans="1:11" x14ac:dyDescent="0.25">
      <c r="A9" s="9"/>
      <c r="C9" s="10"/>
      <c r="D9" s="10"/>
      <c r="E9" s="10"/>
      <c r="F9" s="10"/>
      <c r="G9" s="10"/>
      <c r="H9" s="10"/>
      <c r="I9" s="10"/>
      <c r="J9" s="10"/>
      <c r="K9" s="10"/>
    </row>
    <row r="10" spans="1:11" x14ac:dyDescent="0.25">
      <c r="A10" s="8" t="s">
        <v>19</v>
      </c>
      <c r="C10" s="45" t="s">
        <v>44</v>
      </c>
      <c r="D10" s="45"/>
      <c r="E10" s="45"/>
      <c r="F10" s="45"/>
      <c r="G10" s="6"/>
      <c r="H10" s="6"/>
      <c r="I10" s="6"/>
      <c r="J10" s="6"/>
      <c r="K10" s="6"/>
    </row>
    <row r="11" spans="1:11" x14ac:dyDescent="0.25">
      <c r="A11" s="9"/>
      <c r="C11" s="44" t="s">
        <v>20</v>
      </c>
      <c r="D11" s="44"/>
      <c r="E11" s="44"/>
      <c r="F11" s="44"/>
      <c r="G11" s="44"/>
      <c r="H11" s="11"/>
      <c r="I11" s="4"/>
      <c r="J11" s="4"/>
      <c r="K11" s="4"/>
    </row>
    <row r="12" spans="1:11" ht="15.75" x14ac:dyDescent="0.25">
      <c r="A12" s="8" t="s">
        <v>21</v>
      </c>
      <c r="C12" s="12" t="s">
        <v>22</v>
      </c>
      <c r="D12" s="12"/>
      <c r="E12" s="4"/>
      <c r="F12" s="4"/>
      <c r="G12" s="4"/>
      <c r="H12" s="4"/>
      <c r="I12" s="4"/>
      <c r="J12" s="4"/>
      <c r="K12" s="4"/>
    </row>
    <row r="13" spans="1:11" x14ac:dyDescent="0.25">
      <c r="A13" s="13" t="s">
        <v>23</v>
      </c>
      <c r="C13" s="45" t="s">
        <v>45</v>
      </c>
      <c r="D13" s="45"/>
      <c r="E13" s="45"/>
      <c r="F13" s="45"/>
      <c r="G13" s="45"/>
      <c r="H13" s="45"/>
      <c r="I13" s="6"/>
      <c r="J13" s="6"/>
      <c r="K13" s="6"/>
    </row>
    <row r="14" spans="1:11" ht="21.75" customHeight="1" x14ac:dyDescent="0.25">
      <c r="A14" s="4"/>
      <c r="C14" s="46" t="s">
        <v>24</v>
      </c>
      <c r="D14" s="46"/>
      <c r="E14" s="46"/>
      <c r="F14" s="46"/>
      <c r="G14" s="46"/>
      <c r="H14" s="46"/>
      <c r="I14" s="46"/>
      <c r="J14" s="46"/>
      <c r="K14" s="46"/>
    </row>
    <row r="16" spans="1:11" s="14" customFormat="1" ht="38.25" customHeight="1" x14ac:dyDescent="0.25">
      <c r="A16" s="47" t="s">
        <v>1</v>
      </c>
      <c r="B16" s="48" t="s">
        <v>0</v>
      </c>
      <c r="C16" s="49" t="s">
        <v>47</v>
      </c>
      <c r="D16" s="49"/>
      <c r="E16" s="49" t="s">
        <v>46</v>
      </c>
      <c r="F16" s="49"/>
      <c r="G16" s="50" t="s">
        <v>27</v>
      </c>
      <c r="H16" s="51"/>
      <c r="I16" s="50" t="s">
        <v>28</v>
      </c>
      <c r="J16" s="51"/>
      <c r="K16" s="52" t="s">
        <v>15</v>
      </c>
    </row>
    <row r="17" spans="1:11" s="14" customFormat="1" ht="31.5" customHeight="1" x14ac:dyDescent="0.25">
      <c r="A17" s="47"/>
      <c r="B17" s="48"/>
      <c r="C17" s="15" t="s">
        <v>29</v>
      </c>
      <c r="D17" s="15" t="s">
        <v>30</v>
      </c>
      <c r="E17" s="15" t="s">
        <v>29</v>
      </c>
      <c r="F17" s="15" t="s">
        <v>30</v>
      </c>
      <c r="G17" s="16" t="s">
        <v>34</v>
      </c>
      <c r="H17" s="17" t="s">
        <v>35</v>
      </c>
      <c r="I17" s="16" t="s">
        <v>34</v>
      </c>
      <c r="J17" s="17" t="s">
        <v>35</v>
      </c>
      <c r="K17" s="53"/>
    </row>
    <row r="18" spans="1:11" s="23" customFormat="1" ht="12.75" x14ac:dyDescent="0.2">
      <c r="A18" s="18"/>
      <c r="B18" s="19" t="s">
        <v>14</v>
      </c>
      <c r="C18" s="20">
        <f>SUM(C19:C24)</f>
        <v>0</v>
      </c>
      <c r="D18" s="34">
        <f>SUM(D19:D24)+9691.66</f>
        <v>105806.26000000001</v>
      </c>
      <c r="E18" s="34">
        <f>SUM(E19:E24)</f>
        <v>0</v>
      </c>
      <c r="F18" s="34">
        <f>F19+F20+F21+F22+F23+F24+12728.1</f>
        <v>167492.70000000001</v>
      </c>
      <c r="G18" s="20">
        <f t="shared" ref="G18:G33" si="0">C18-E18</f>
        <v>0</v>
      </c>
      <c r="H18" s="21">
        <v>0</v>
      </c>
      <c r="I18" s="20">
        <f t="shared" ref="I18:I33" si="1">D18-F18</f>
        <v>-61686.44</v>
      </c>
      <c r="J18" s="21">
        <f t="shared" ref="J18:J33" si="2">I18/F18*100</f>
        <v>-36.829330472313124</v>
      </c>
      <c r="K18" s="22" t="s">
        <v>41</v>
      </c>
    </row>
    <row r="19" spans="1:11" s="1" customFormat="1" ht="38.25" x14ac:dyDescent="0.2">
      <c r="A19" s="24">
        <f>A18+1</f>
        <v>1</v>
      </c>
      <c r="B19" s="25" t="s">
        <v>4</v>
      </c>
      <c r="C19" s="26">
        <v>0</v>
      </c>
      <c r="D19" s="35">
        <v>0</v>
      </c>
      <c r="E19" s="35">
        <v>0</v>
      </c>
      <c r="F19" s="35">
        <v>0</v>
      </c>
      <c r="G19" s="26">
        <f t="shared" si="0"/>
        <v>0</v>
      </c>
      <c r="H19" s="27">
        <v>0</v>
      </c>
      <c r="I19" s="26">
        <f t="shared" si="1"/>
        <v>0</v>
      </c>
      <c r="J19" s="27">
        <v>0</v>
      </c>
      <c r="K19" s="28"/>
    </row>
    <row r="20" spans="1:11" s="1" customFormat="1" ht="38.25" x14ac:dyDescent="0.2">
      <c r="A20" s="24">
        <f t="shared" ref="A20:A33" si="3">A19+1</f>
        <v>2</v>
      </c>
      <c r="B20" s="25" t="s">
        <v>5</v>
      </c>
      <c r="C20" s="26">
        <v>0</v>
      </c>
      <c r="D20" s="35">
        <v>0</v>
      </c>
      <c r="E20" s="35">
        <v>0</v>
      </c>
      <c r="F20" s="35">
        <v>0</v>
      </c>
      <c r="G20" s="26">
        <f t="shared" si="0"/>
        <v>0</v>
      </c>
      <c r="H20" s="27">
        <v>0</v>
      </c>
      <c r="I20" s="26">
        <f t="shared" si="1"/>
        <v>0</v>
      </c>
      <c r="J20" s="27">
        <v>0</v>
      </c>
      <c r="K20" s="27"/>
    </row>
    <row r="21" spans="1:11" s="1" customFormat="1" ht="38.25" x14ac:dyDescent="0.2">
      <c r="A21" s="24">
        <f t="shared" si="3"/>
        <v>3</v>
      </c>
      <c r="B21" s="25" t="s">
        <v>6</v>
      </c>
      <c r="C21" s="26">
        <v>0</v>
      </c>
      <c r="D21" s="35">
        <v>0</v>
      </c>
      <c r="E21" s="35">
        <v>0</v>
      </c>
      <c r="F21" s="35">
        <v>0</v>
      </c>
      <c r="G21" s="26">
        <f t="shared" si="0"/>
        <v>0</v>
      </c>
      <c r="H21" s="27">
        <v>0</v>
      </c>
      <c r="I21" s="26">
        <f t="shared" si="1"/>
        <v>0</v>
      </c>
      <c r="J21" s="27">
        <v>0</v>
      </c>
      <c r="K21" s="27"/>
    </row>
    <row r="22" spans="1:11" s="1" customFormat="1" ht="88.5" customHeight="1" x14ac:dyDescent="0.2">
      <c r="A22" s="24">
        <f t="shared" si="3"/>
        <v>4</v>
      </c>
      <c r="B22" s="25" t="s">
        <v>7</v>
      </c>
      <c r="C22" s="26">
        <v>0</v>
      </c>
      <c r="D22" s="35">
        <v>83014.600000000006</v>
      </c>
      <c r="E22" s="35">
        <v>0</v>
      </c>
      <c r="F22" s="35">
        <v>141664.6</v>
      </c>
      <c r="G22" s="26">
        <f t="shared" si="0"/>
        <v>0</v>
      </c>
      <c r="H22" s="27">
        <v>0</v>
      </c>
      <c r="I22" s="26">
        <f t="shared" si="1"/>
        <v>-58650</v>
      </c>
      <c r="J22" s="27">
        <f t="shared" si="2"/>
        <v>-41.400603961751905</v>
      </c>
      <c r="K22" s="37" t="s">
        <v>48</v>
      </c>
    </row>
    <row r="23" spans="1:11" s="1" customFormat="1" ht="25.5" x14ac:dyDescent="0.2">
      <c r="A23" s="24">
        <f t="shared" si="3"/>
        <v>5</v>
      </c>
      <c r="B23" s="25" t="s">
        <v>40</v>
      </c>
      <c r="C23" s="26">
        <v>0</v>
      </c>
      <c r="D23" s="35">
        <v>13100</v>
      </c>
      <c r="E23" s="35">
        <v>0</v>
      </c>
      <c r="F23" s="35">
        <v>13100</v>
      </c>
      <c r="G23" s="26">
        <f t="shared" si="0"/>
        <v>0</v>
      </c>
      <c r="H23" s="27">
        <v>0</v>
      </c>
      <c r="I23" s="26">
        <f t="shared" si="1"/>
        <v>0</v>
      </c>
      <c r="J23" s="27">
        <f t="shared" si="2"/>
        <v>0</v>
      </c>
      <c r="K23" s="36"/>
    </row>
    <row r="24" spans="1:11" s="1" customFormat="1" ht="25.5" x14ac:dyDescent="0.2">
      <c r="A24" s="24">
        <f t="shared" si="3"/>
        <v>6</v>
      </c>
      <c r="B24" s="25" t="s">
        <v>8</v>
      </c>
      <c r="C24" s="26">
        <v>0</v>
      </c>
      <c r="D24" s="35">
        <v>0</v>
      </c>
      <c r="E24" s="35">
        <v>0</v>
      </c>
      <c r="F24" s="35">
        <v>0</v>
      </c>
      <c r="G24" s="26">
        <f t="shared" si="0"/>
        <v>0</v>
      </c>
      <c r="H24" s="27">
        <v>0</v>
      </c>
      <c r="I24" s="26">
        <f t="shared" si="1"/>
        <v>0</v>
      </c>
      <c r="J24" s="27">
        <v>0</v>
      </c>
      <c r="K24" s="36"/>
    </row>
    <row r="25" spans="1:11" s="23" customFormat="1" ht="25.5" x14ac:dyDescent="0.2">
      <c r="A25" s="18"/>
      <c r="B25" s="19" t="s">
        <v>2</v>
      </c>
      <c r="C25" s="20">
        <f>SUM(C26:C28)</f>
        <v>0</v>
      </c>
      <c r="D25" s="34">
        <f t="shared" ref="D25:E25" si="4">SUM(D26:D28)</f>
        <v>852797.41</v>
      </c>
      <c r="E25" s="34">
        <f t="shared" si="4"/>
        <v>0</v>
      </c>
      <c r="F25" s="34">
        <f>SUM(F26:F28)</f>
        <v>745804.21</v>
      </c>
      <c r="G25" s="20">
        <f t="shared" si="0"/>
        <v>0</v>
      </c>
      <c r="H25" s="21">
        <v>0</v>
      </c>
      <c r="I25" s="20">
        <f t="shared" si="1"/>
        <v>106993.20000000007</v>
      </c>
      <c r="J25" s="21">
        <f t="shared" si="2"/>
        <v>14.346017167159738</v>
      </c>
      <c r="K25" s="38" t="s">
        <v>41</v>
      </c>
    </row>
    <row r="26" spans="1:11" s="1" customFormat="1" ht="76.5" x14ac:dyDescent="0.2">
      <c r="A26" s="24">
        <f t="shared" si="3"/>
        <v>1</v>
      </c>
      <c r="B26" s="25" t="s">
        <v>37</v>
      </c>
      <c r="C26" s="26"/>
      <c r="D26" s="35">
        <v>410778.31</v>
      </c>
      <c r="E26" s="35"/>
      <c r="F26" s="35">
        <v>249425.55</v>
      </c>
      <c r="G26" s="26">
        <f t="shared" si="0"/>
        <v>0</v>
      </c>
      <c r="H26" s="27">
        <v>0</v>
      </c>
      <c r="I26" s="26">
        <f t="shared" si="1"/>
        <v>161352.76</v>
      </c>
      <c r="J26" s="27">
        <f t="shared" si="2"/>
        <v>64.689748103191519</v>
      </c>
      <c r="K26" s="36" t="s">
        <v>56</v>
      </c>
    </row>
    <row r="27" spans="1:11" s="1" customFormat="1" ht="51" x14ac:dyDescent="0.2">
      <c r="A27" s="24">
        <f t="shared" si="3"/>
        <v>2</v>
      </c>
      <c r="B27" s="25" t="s">
        <v>10</v>
      </c>
      <c r="C27" s="26"/>
      <c r="D27" s="35">
        <v>441619.43</v>
      </c>
      <c r="E27" s="35"/>
      <c r="F27" s="35">
        <v>496378.66</v>
      </c>
      <c r="G27" s="26">
        <f t="shared" si="0"/>
        <v>0</v>
      </c>
      <c r="H27" s="27">
        <v>0</v>
      </c>
      <c r="I27" s="26">
        <f t="shared" si="1"/>
        <v>-54759.229999999981</v>
      </c>
      <c r="J27" s="27">
        <f t="shared" si="2"/>
        <v>-11.03174540178661</v>
      </c>
      <c r="K27" s="39" t="s">
        <v>52</v>
      </c>
    </row>
    <row r="28" spans="1:11" s="1" customFormat="1" ht="45" x14ac:dyDescent="0.2">
      <c r="A28" s="24">
        <f t="shared" si="3"/>
        <v>3</v>
      </c>
      <c r="B28" s="25" t="s">
        <v>11</v>
      </c>
      <c r="C28" s="26"/>
      <c r="D28" s="35">
        <v>399.67</v>
      </c>
      <c r="E28" s="35"/>
      <c r="F28" s="35">
        <v>0</v>
      </c>
      <c r="G28" s="26">
        <f t="shared" si="0"/>
        <v>0</v>
      </c>
      <c r="H28" s="27">
        <v>0</v>
      </c>
      <c r="I28" s="26">
        <f t="shared" si="1"/>
        <v>399.67</v>
      </c>
      <c r="J28" s="27">
        <v>100</v>
      </c>
      <c r="K28" s="37" t="s">
        <v>49</v>
      </c>
    </row>
    <row r="29" spans="1:11" s="23" customFormat="1" ht="12.75" x14ac:dyDescent="0.2">
      <c r="A29" s="18"/>
      <c r="B29" s="19" t="s">
        <v>3</v>
      </c>
      <c r="C29" s="20">
        <f>SUM(C30:C33)</f>
        <v>0</v>
      </c>
      <c r="D29" s="34">
        <f>SUM(D30:D33)+440619.43</f>
        <v>663439.46</v>
      </c>
      <c r="E29" s="34">
        <f t="shared" ref="E29" si="5">SUM(E30:E33)</f>
        <v>0</v>
      </c>
      <c r="F29" s="34">
        <f>SUM(F30:F33)+464022.9</f>
        <v>596297.86</v>
      </c>
      <c r="G29" s="20">
        <f t="shared" si="0"/>
        <v>0</v>
      </c>
      <c r="H29" s="21">
        <v>0</v>
      </c>
      <c r="I29" s="20">
        <f>D29-F29</f>
        <v>67141.599999999977</v>
      </c>
      <c r="J29" s="21">
        <f t="shared" si="2"/>
        <v>11.259741901471855</v>
      </c>
      <c r="K29" s="38" t="s">
        <v>41</v>
      </c>
    </row>
    <row r="30" spans="1:11" s="1" customFormat="1" ht="63.75" x14ac:dyDescent="0.2">
      <c r="A30" s="24">
        <f t="shared" si="3"/>
        <v>1</v>
      </c>
      <c r="B30" s="25" t="s">
        <v>9</v>
      </c>
      <c r="C30" s="26">
        <v>0</v>
      </c>
      <c r="D30" s="35">
        <v>9300</v>
      </c>
      <c r="E30" s="35">
        <v>0</v>
      </c>
      <c r="F30" s="35">
        <v>10357.49</v>
      </c>
      <c r="G30" s="26">
        <f t="shared" si="0"/>
        <v>0</v>
      </c>
      <c r="H30" s="27">
        <v>0</v>
      </c>
      <c r="I30" s="26">
        <f>D30-F30</f>
        <v>-1057.4899999999998</v>
      </c>
      <c r="J30" s="27">
        <f t="shared" si="2"/>
        <v>-10.209906067975927</v>
      </c>
      <c r="K30" s="39" t="s">
        <v>51</v>
      </c>
    </row>
    <row r="31" spans="1:11" s="1" customFormat="1" ht="25.5" x14ac:dyDescent="0.2">
      <c r="A31" s="24">
        <f t="shared" si="3"/>
        <v>2</v>
      </c>
      <c r="B31" s="25" t="s">
        <v>12</v>
      </c>
      <c r="C31" s="26">
        <v>0</v>
      </c>
      <c r="D31" s="35">
        <v>0</v>
      </c>
      <c r="E31" s="35">
        <v>0</v>
      </c>
      <c r="F31" s="35">
        <v>0</v>
      </c>
      <c r="G31" s="26">
        <f t="shared" si="0"/>
        <v>0</v>
      </c>
      <c r="H31" s="27">
        <v>0</v>
      </c>
      <c r="I31" s="26">
        <f>D31-F31</f>
        <v>0</v>
      </c>
      <c r="J31" s="27">
        <v>0</v>
      </c>
      <c r="K31" s="36"/>
    </row>
    <row r="32" spans="1:11" s="1" customFormat="1" ht="140.25" x14ac:dyDescent="0.2">
      <c r="A32" s="24">
        <f t="shared" si="3"/>
        <v>3</v>
      </c>
      <c r="B32" s="25" t="s">
        <v>38</v>
      </c>
      <c r="C32" s="26">
        <v>0</v>
      </c>
      <c r="D32" s="35">
        <v>213520.03</v>
      </c>
      <c r="E32" s="35">
        <v>0</v>
      </c>
      <c r="F32" s="35">
        <v>121465.76</v>
      </c>
      <c r="G32" s="26">
        <f t="shared" si="0"/>
        <v>0</v>
      </c>
      <c r="H32" s="27">
        <v>0</v>
      </c>
      <c r="I32" s="26">
        <f t="shared" si="1"/>
        <v>92054.27</v>
      </c>
      <c r="J32" s="27">
        <f t="shared" si="2"/>
        <v>75.786188634558414</v>
      </c>
      <c r="K32" s="36" t="s">
        <v>55</v>
      </c>
    </row>
    <row r="33" spans="1:11" s="1" customFormat="1" ht="51" x14ac:dyDescent="0.2">
      <c r="A33" s="24">
        <f t="shared" si="3"/>
        <v>4</v>
      </c>
      <c r="B33" s="25" t="s">
        <v>13</v>
      </c>
      <c r="C33" s="26">
        <v>0</v>
      </c>
      <c r="D33" s="35">
        <v>0</v>
      </c>
      <c r="E33" s="35"/>
      <c r="F33" s="35">
        <v>451.71</v>
      </c>
      <c r="G33" s="26">
        <f t="shared" si="0"/>
        <v>0</v>
      </c>
      <c r="H33" s="27">
        <v>0</v>
      </c>
      <c r="I33" s="26">
        <f t="shared" si="1"/>
        <v>-451.71</v>
      </c>
      <c r="J33" s="27">
        <f t="shared" si="2"/>
        <v>-100</v>
      </c>
      <c r="K33" s="36" t="s">
        <v>54</v>
      </c>
    </row>
    <row r="34" spans="1:11" s="1" customFormat="1" ht="12.75" x14ac:dyDescent="0.2">
      <c r="A34" s="24"/>
      <c r="B34" s="19"/>
      <c r="C34" s="27"/>
      <c r="D34" s="27"/>
      <c r="E34" s="27"/>
      <c r="F34" s="27"/>
      <c r="G34" s="27"/>
      <c r="H34" s="27"/>
      <c r="I34" s="27"/>
      <c r="J34" s="27"/>
      <c r="K34" s="27"/>
    </row>
    <row r="35" spans="1:11" s="1" customFormat="1" ht="12.75" x14ac:dyDescent="0.2">
      <c r="A35" s="29"/>
      <c r="B35" s="30"/>
      <c r="C35" s="30"/>
      <c r="D35" s="30"/>
      <c r="E35" s="30"/>
      <c r="F35" s="30"/>
      <c r="G35" s="30"/>
      <c r="H35" s="30"/>
      <c r="I35" s="30"/>
      <c r="J35" s="30"/>
      <c r="K35" s="30"/>
    </row>
    <row r="36" spans="1:11" s="1" customFormat="1" ht="12.75" x14ac:dyDescent="0.2">
      <c r="A36" s="31"/>
      <c r="B36" s="40" t="s">
        <v>16</v>
      </c>
      <c r="C36" s="40"/>
      <c r="D36" s="40"/>
      <c r="E36" s="40"/>
      <c r="F36" s="40"/>
      <c r="G36" s="40"/>
      <c r="H36" s="40"/>
      <c r="I36" s="40"/>
      <c r="J36" s="40"/>
      <c r="K36" s="40"/>
    </row>
    <row r="37" spans="1:11" s="1" customFormat="1" ht="12.75" x14ac:dyDescent="0.2">
      <c r="A37" s="31"/>
    </row>
    <row r="38" spans="1:11" s="1" customFormat="1" ht="30.75" customHeight="1" x14ac:dyDescent="0.2">
      <c r="A38" s="41" t="s">
        <v>39</v>
      </c>
      <c r="B38" s="41"/>
      <c r="C38" s="41"/>
      <c r="D38" s="41"/>
      <c r="E38" s="41"/>
      <c r="F38" s="41"/>
      <c r="G38" s="41"/>
      <c r="H38" s="41"/>
      <c r="I38" s="41"/>
      <c r="J38" s="41"/>
      <c r="K38" s="41"/>
    </row>
    <row r="39" spans="1:11" s="1" customFormat="1" ht="12.75" x14ac:dyDescent="0.2">
      <c r="A39" s="42" t="s">
        <v>31</v>
      </c>
      <c r="B39" s="42"/>
      <c r="C39" s="42"/>
      <c r="D39" s="42"/>
      <c r="E39" s="42"/>
      <c r="F39" s="42"/>
      <c r="G39" s="42"/>
      <c r="H39" s="42"/>
      <c r="I39" s="42"/>
      <c r="J39" s="42"/>
      <c r="K39" s="42"/>
    </row>
    <row r="40" spans="1:11" s="1" customFormat="1" ht="12.75" x14ac:dyDescent="0.2">
      <c r="A40" s="42" t="s">
        <v>32</v>
      </c>
      <c r="B40" s="42"/>
      <c r="C40" s="42"/>
      <c r="D40" s="42"/>
      <c r="E40" s="42"/>
      <c r="F40" s="42"/>
      <c r="G40" s="42"/>
      <c r="H40" s="32"/>
      <c r="I40" s="32"/>
      <c r="J40" s="32"/>
      <c r="K40" s="32"/>
    </row>
    <row r="41" spans="1:11" s="33" customFormat="1" ht="12.75" x14ac:dyDescent="0.25">
      <c r="A41" s="43" t="s">
        <v>33</v>
      </c>
      <c r="B41" s="43"/>
      <c r="C41" s="43"/>
      <c r="D41" s="43"/>
      <c r="E41" s="43"/>
      <c r="F41" s="43"/>
      <c r="G41" s="43"/>
      <c r="H41" s="43"/>
      <c r="I41" s="43"/>
      <c r="J41" s="43"/>
      <c r="K41" s="43"/>
    </row>
  </sheetData>
  <mergeCells count="21">
    <mergeCell ref="C10:F10"/>
    <mergeCell ref="A1:B1"/>
    <mergeCell ref="G1:K1"/>
    <mergeCell ref="B3:K3"/>
    <mergeCell ref="A4:K4"/>
    <mergeCell ref="C8:K8"/>
    <mergeCell ref="C11:G11"/>
    <mergeCell ref="C13:H13"/>
    <mergeCell ref="C14:K14"/>
    <mergeCell ref="A16:A17"/>
    <mergeCell ref="B16:B17"/>
    <mergeCell ref="C16:D16"/>
    <mergeCell ref="E16:F16"/>
    <mergeCell ref="G16:H16"/>
    <mergeCell ref="I16:J16"/>
    <mergeCell ref="K16:K17"/>
    <mergeCell ref="B36:K36"/>
    <mergeCell ref="A38:K38"/>
    <mergeCell ref="A39:K39"/>
    <mergeCell ref="A40:G40"/>
    <mergeCell ref="A41:K4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Юность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2022-02-24T07:21:32Z</dcterms:modified>
</cp:coreProperties>
</file>