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40"/>
  </bookViews>
  <sheets>
    <sheet name="Лист1" sheetId="1" r:id="rId1"/>
  </sheets>
  <calcPr calcId="152511"/>
</workbook>
</file>

<file path=xl/calcChain.xml><?xml version="1.0" encoding="utf-8"?>
<calcChain xmlns="http://schemas.openxmlformats.org/spreadsheetml/2006/main">
  <c r="G196" i="1" l="1"/>
  <c r="F196" i="1"/>
  <c r="H194" i="1"/>
  <c r="G194" i="1"/>
  <c r="F194" i="1"/>
  <c r="H195" i="1" l="1"/>
  <c r="G195" i="1"/>
  <c r="F195" i="1"/>
  <c r="H158" i="1"/>
  <c r="G158" i="1"/>
  <c r="H175" i="1" l="1"/>
  <c r="G175" i="1"/>
  <c r="G197" i="1"/>
  <c r="F197" i="1"/>
  <c r="G198" i="1"/>
  <c r="G179" i="1"/>
  <c r="G178" i="1"/>
  <c r="G177" i="1"/>
  <c r="H176" i="1"/>
  <c r="G176" i="1"/>
  <c r="F177" i="1"/>
  <c r="F179" i="1"/>
  <c r="F178" i="1"/>
  <c r="F176" i="1"/>
  <c r="F175" i="1"/>
  <c r="G160" i="1"/>
  <c r="G159" i="1"/>
  <c r="F160" i="1"/>
  <c r="F159" i="1"/>
  <c r="F158" i="1"/>
  <c r="H157" i="1"/>
  <c r="G157" i="1"/>
  <c r="F157" i="1"/>
  <c r="G161" i="1"/>
  <c r="G138" i="1" l="1"/>
  <c r="F138" i="1"/>
  <c r="G137" i="1"/>
  <c r="F137" i="1"/>
  <c r="G136" i="1"/>
  <c r="F136" i="1"/>
  <c r="H135" i="1"/>
  <c r="G135" i="1"/>
  <c r="F135" i="1"/>
  <c r="H134" i="1"/>
  <c r="G134" i="1"/>
  <c r="F134" i="1"/>
  <c r="H121" i="1"/>
  <c r="G121" i="1"/>
  <c r="F121" i="1"/>
  <c r="H120" i="1"/>
  <c r="G120" i="1"/>
  <c r="F120" i="1"/>
  <c r="H113" i="1" l="1"/>
  <c r="G113" i="1"/>
  <c r="F113" i="1"/>
  <c r="H112" i="1"/>
  <c r="G112" i="1"/>
  <c r="F112" i="1"/>
  <c r="G74" i="1" l="1"/>
  <c r="F74" i="1"/>
  <c r="H107" i="1" l="1"/>
  <c r="H100" i="1"/>
  <c r="G100" i="1"/>
  <c r="F100" i="1"/>
  <c r="G103" i="1"/>
  <c r="F103" i="1"/>
  <c r="G101" i="1"/>
  <c r="F101" i="1"/>
  <c r="H99" i="1"/>
  <c r="G99" i="1"/>
  <c r="F99" i="1"/>
  <c r="G90" i="1"/>
  <c r="F90" i="1"/>
  <c r="G89" i="1"/>
  <c r="F89" i="1"/>
  <c r="H88" i="1"/>
  <c r="G88" i="1"/>
  <c r="F88" i="1"/>
  <c r="H87" i="1"/>
  <c r="G87" i="1"/>
  <c r="F87" i="1"/>
  <c r="G76" i="1"/>
  <c r="F76" i="1"/>
  <c r="G75" i="1"/>
  <c r="F75" i="1"/>
  <c r="H73" i="1"/>
  <c r="G73" i="1"/>
  <c r="F73" i="1"/>
  <c r="H72" i="1"/>
  <c r="G72" i="1"/>
  <c r="F72" i="1"/>
  <c r="F47" i="1" l="1"/>
  <c r="F46" i="1"/>
  <c r="H46" i="1"/>
  <c r="G46" i="1"/>
  <c r="G48" i="1"/>
  <c r="F48" i="1"/>
  <c r="H47" i="1"/>
  <c r="G47" i="1"/>
  <c r="H31" i="1" l="1"/>
  <c r="G33" i="1"/>
  <c r="F33" i="1"/>
  <c r="H30" i="1"/>
  <c r="G30" i="1"/>
  <c r="G49" i="1"/>
  <c r="F49" i="1"/>
  <c r="G54" i="1"/>
  <c r="G107" i="1" s="1"/>
  <c r="G142" i="1" s="1"/>
  <c r="G202" i="1" s="1"/>
  <c r="A55" i="1"/>
  <c r="A108" i="1" s="1"/>
  <c r="A143" i="1" s="1"/>
  <c r="A203" i="1" s="1"/>
  <c r="A54" i="1"/>
  <c r="A107" i="1" s="1"/>
  <c r="A142" i="1" s="1"/>
  <c r="A202" i="1" s="1"/>
  <c r="A53" i="1"/>
  <c r="A106" i="1" s="1"/>
  <c r="A141" i="1" s="1"/>
  <c r="A52" i="1"/>
  <c r="A105" i="1" s="1"/>
  <c r="A140" i="1" s="1"/>
  <c r="G50" i="1"/>
  <c r="F50" i="1"/>
  <c r="F54" i="1" l="1"/>
  <c r="F107" i="1" s="1"/>
  <c r="F142" i="1" s="1"/>
  <c r="F202" i="1" s="1"/>
  <c r="G31" i="1"/>
  <c r="F31" i="1"/>
  <c r="G32" i="1"/>
  <c r="G53" i="1" s="1"/>
  <c r="G106" i="1" s="1"/>
  <c r="G141" i="1" s="1"/>
  <c r="G201" i="1" s="1"/>
  <c r="F32" i="1"/>
  <c r="F53" i="1" s="1"/>
  <c r="F106" i="1" s="1"/>
  <c r="F141" i="1" s="1"/>
  <c r="F201" i="1" s="1"/>
  <c r="G34" i="1"/>
  <c r="G55" i="1" s="1"/>
  <c r="G108" i="1" s="1"/>
  <c r="G143" i="1" s="1"/>
  <c r="G203" i="1" s="1"/>
  <c r="F34" i="1"/>
  <c r="F55" i="1" s="1"/>
  <c r="F108" i="1" s="1"/>
  <c r="F143" i="1" s="1"/>
  <c r="F203" i="1" s="1"/>
  <c r="F30" i="1"/>
  <c r="H13" i="1" l="1"/>
  <c r="H52" i="1" s="1"/>
  <c r="H105" i="1" s="1"/>
  <c r="H140" i="1" s="1"/>
  <c r="H200" i="1" s="1"/>
  <c r="G13" i="1"/>
  <c r="F13" i="1"/>
  <c r="H12" i="1"/>
  <c r="G12" i="1"/>
  <c r="F12" i="1"/>
  <c r="G52" i="1" l="1"/>
  <c r="G105" i="1" s="1"/>
  <c r="G140" i="1" s="1"/>
  <c r="G200" i="1" s="1"/>
  <c r="F51" i="1"/>
  <c r="F104" i="1" s="1"/>
  <c r="F139" i="1" s="1"/>
  <c r="F199" i="1" s="1"/>
  <c r="F52" i="1"/>
  <c r="F105" i="1" s="1"/>
  <c r="F140" i="1" s="1"/>
  <c r="F200" i="1" s="1"/>
  <c r="H51" i="1"/>
  <c r="H104" i="1" s="1"/>
  <c r="H139" i="1" s="1"/>
  <c r="H199" i="1" s="1"/>
  <c r="G51" i="1" l="1"/>
  <c r="G104" i="1" s="1"/>
  <c r="G139" i="1" s="1"/>
  <c r="G199" i="1" s="1"/>
</calcChain>
</file>

<file path=xl/sharedStrings.xml><?xml version="1.0" encoding="utf-8"?>
<sst xmlns="http://schemas.openxmlformats.org/spreadsheetml/2006/main" count="673" uniqueCount="404">
  <si>
    <t>Спортивно-массовые мероприятия</t>
  </si>
  <si>
    <t>Вид спорта</t>
  </si>
  <si>
    <t>Место проведения</t>
  </si>
  <si>
    <t>Результат</t>
  </si>
  <si>
    <t>Спортивно массовое мероприятие</t>
  </si>
  <si>
    <t>№ п/п</t>
  </si>
  <si>
    <t>Сроки проведения</t>
  </si>
  <si>
    <t xml:space="preserve">Муниципальное учреждение «Центр физической культуры и спорта «Юность»  </t>
  </si>
  <si>
    <t>Всего участников</t>
  </si>
  <si>
    <t>Дети</t>
  </si>
  <si>
    <t>Зрители</t>
  </si>
  <si>
    <t>Количество участников мероприятия</t>
  </si>
  <si>
    <t>с.п. Солнечный</t>
  </si>
  <si>
    <t>Баскетбол</t>
  </si>
  <si>
    <t>Всего за январь</t>
  </si>
  <si>
    <t>Приложение к письму  №____от «___»___________ 202__ г.</t>
  </si>
  <si>
    <t>Выездные соревнования</t>
  </si>
  <si>
    <t>Спортивно - массовые мероприятия</t>
  </si>
  <si>
    <t>Городские соревнования</t>
  </si>
  <si>
    <t>ГТО</t>
  </si>
  <si>
    <t>Лыжные гонки</t>
  </si>
  <si>
    <t>Гиревой спорт</t>
  </si>
  <si>
    <t>г.п. Барсово</t>
  </si>
  <si>
    <t>Всего за март</t>
  </si>
  <si>
    <t>Мини-футбол</t>
  </si>
  <si>
    <t>Всего 1 квартал</t>
  </si>
  <si>
    <t>г. Лянтор</t>
  </si>
  <si>
    <t>Вольная борьба</t>
  </si>
  <si>
    <t>Дата «_____»_________________20_____г. Подпись ___________</t>
  </si>
  <si>
    <t>М.П.</t>
  </si>
  <si>
    <t>Исполнитель:</t>
  </si>
  <si>
    <t>тел. 8(34638) 40-315</t>
  </si>
  <si>
    <t>Кофеева Светлана Алексеевна</t>
  </si>
  <si>
    <t>Директор муниципального учреждения</t>
  </si>
  <si>
    <t>«Центр физической культуры и спорта «Юность»   В.В. Титовский</t>
  </si>
  <si>
    <t>г. Лянтор КСК "Юбилейный"</t>
  </si>
  <si>
    <t>Всего за февраль:</t>
  </si>
  <si>
    <t>г. Лянтор МАУ СП "СШОР"</t>
  </si>
  <si>
    <t xml:space="preserve">Заместитель начальника отдела                                                                                                                                                                                                            </t>
  </si>
  <si>
    <t>Мастер класс по лыжным гонкам</t>
  </si>
  <si>
    <t>Волейбол</t>
  </si>
  <si>
    <t>День здоровья в рамках Всероссийской акции "10000 шагов к жизни", среди общественных национально-культурных объединений г. Лянтора</t>
  </si>
  <si>
    <t>Турнир сборных команд г. Лянтора по мини-футболу, посвященный памяти тренера по  футболу Кошанова В.Ш.</t>
  </si>
  <si>
    <t>Мастер-класс по волейболу</t>
  </si>
  <si>
    <t>г. Лянтор национальный посёлок</t>
  </si>
  <si>
    <t>г. Лянтор            Парк "Хвойный"</t>
  </si>
  <si>
    <t>14 апреля</t>
  </si>
  <si>
    <t>Всего за апрель</t>
  </si>
  <si>
    <t>Шахматы</t>
  </si>
  <si>
    <t>АФК</t>
  </si>
  <si>
    <t>5</t>
  </si>
  <si>
    <t>Городской турнир по  волейболу, посвященный Дню Победы</t>
  </si>
  <si>
    <t>Мастер-класс по баскетболу</t>
  </si>
  <si>
    <t>Мастер-класс по пожарно-спасательному спорту</t>
  </si>
  <si>
    <t>Первенство г. Лянтор по легкой атлетике среди юношей и девушек 7-10 лет, 11-14 лет, в рамках профилактики потребления наркотических средств, психотропных веществ, формирования ЗОЖ</t>
  </si>
  <si>
    <t>Кубок Главы г. Лянтор по футболу</t>
  </si>
  <si>
    <t>Всего за май</t>
  </si>
  <si>
    <t>Легкая атлетика</t>
  </si>
  <si>
    <t>Футбол</t>
  </si>
  <si>
    <t>Массовый легкоатлетический забег, посвященный Дню России</t>
  </si>
  <si>
    <t>"Весёлые старты" среди летних лагерей ОУ города, посвященные Всероссийскому Олимпийскому дню</t>
  </si>
  <si>
    <t>Всего за июнь</t>
  </si>
  <si>
    <t>Рождественнский турнир по мини-футболу среди юношей 2014-2015 г.р.</t>
  </si>
  <si>
    <t>13 января</t>
  </si>
  <si>
    <t>КСК "Юбилейный"</t>
  </si>
  <si>
    <t>СОК "Юность"</t>
  </si>
  <si>
    <t xml:space="preserve"> КСК "Юбилейный</t>
  </si>
  <si>
    <t>Первенство г. Лянтора по лыжным гонкам среди организаций и предприятий в зачет XV комплексной Спартакиады</t>
  </si>
  <si>
    <t>18 февраля</t>
  </si>
  <si>
    <t>лыжная база СДЮСШОР</t>
  </si>
  <si>
    <t>ЛСОШ №3</t>
  </si>
  <si>
    <t>20 февраля</t>
  </si>
  <si>
    <t>Муниципальный этап Фестиваля ВФСК "ГТО" среди семейных команд</t>
  </si>
  <si>
    <t>Городские спортивные соревнования "В спорте только девушки", посвященные Международному женскому дню 8 Марта.</t>
  </si>
  <si>
    <t>Соревнования по аэробике среди женщин, юношей и девушек</t>
  </si>
  <si>
    <t>11 марта</t>
  </si>
  <si>
    <t>15 апреля</t>
  </si>
  <si>
    <t>г. Лянтор парк Хвойный</t>
  </si>
  <si>
    <t>ЛСОШ №6</t>
  </si>
  <si>
    <t>Городской турнир по  гиревому спорту, посвященный Дню Победы</t>
  </si>
  <si>
    <t>XV Спартакиада Сургутского района среди семейных команд "Папа, мама,я - дружная спортивная семья"</t>
  </si>
  <si>
    <t>05 мая</t>
  </si>
  <si>
    <t>3 место - семья Протченко (Лянтор)</t>
  </si>
  <si>
    <t>День спорта "Спортивные каникулы" среди летних лагерей ОУ города</t>
  </si>
  <si>
    <t>XX комплексная Спартакиада Сургутского района среди лиц с ограниченными физическими возможностями 2 этап</t>
  </si>
  <si>
    <t>День спорта "Мы готовы к ГТО!" среди летних лагерей ОУ города</t>
  </si>
  <si>
    <t>Спортивный праздник "Игры народов Лянтора", в рамках мероприятий по профилактике криминальных субкультур, среди детей, посещающих летние спортивные площадки</t>
  </si>
  <si>
    <t>07 июня</t>
  </si>
  <si>
    <t>14 июня</t>
  </si>
  <si>
    <t>23 июня</t>
  </si>
  <si>
    <t>Всего 1  полугодие</t>
  </si>
  <si>
    <t>Спортивный праздник "Лето - это маленькая жизнь" среди детей, посещшающих летние спортивные площадки</t>
  </si>
  <si>
    <t>11 июля</t>
  </si>
  <si>
    <t>День здоровья "Делай с нами, делай как мы, делай лучше нас!" среди детей, посещающих летние спортивные площадки</t>
  </si>
  <si>
    <t>1 место - команда "Фламинго", 2 место -команда "Шарики", 3 место - команда "Суслики"</t>
  </si>
  <si>
    <t>1 место - команда "Сигма", 2 место -команда "Спартак", 3 место - команда "Фортуна"</t>
  </si>
  <si>
    <t>Всего за июль</t>
  </si>
  <si>
    <t>Спортивная полоса препятствий "Испытай себя" среди детей, посещающих летние спортивные площадки</t>
  </si>
  <si>
    <t>Фестиваль национальных видов спорта и состязаний, посвященный Дню физкультурника</t>
  </si>
  <si>
    <t>Весёлые старты "Вместе веселее!", посвященные закрытию летних спортивных площадок</t>
  </si>
  <si>
    <t>Всего за август</t>
  </si>
  <si>
    <t>Открытое первенство г. Лянтора по национальным видам спорта</t>
  </si>
  <si>
    <t>Муниципальный этап Фестиваля ВФСК "ГТО" среди трудящихся ( VI-Xступень)</t>
  </si>
  <si>
    <t>Всего за сентябрь</t>
  </si>
  <si>
    <t>Всего 9 месяцев</t>
  </si>
  <si>
    <t>г. Лянтор           Городской стадион</t>
  </si>
  <si>
    <t>г. Лянтор                 КСК "Юбилейный"</t>
  </si>
  <si>
    <t>сентябрь</t>
  </si>
  <si>
    <t>30 сентября</t>
  </si>
  <si>
    <t>Национальные виды спорта</t>
  </si>
  <si>
    <t xml:space="preserve">ОТЧЕТ по исполнению календарного плана за 2024 год             </t>
  </si>
  <si>
    <t>Новогодний турнир по вольной борьбе среди юношей 2009-2010 г.р.и моложе, в рамках ежегодной Декады спорта и здоровья</t>
  </si>
  <si>
    <t>Турнир по волейболу и пионерболу "На призы Деда Мороза" среди мальчиков и девочек, в рамках ежегодной Декады спорта и здоровья</t>
  </si>
  <si>
    <t>Новогдняя лыжная гонка 2024, в рамках ежегодной Декады спорта и здоровья</t>
  </si>
  <si>
    <t>Новогодний турнир по флорболу, в рамках  ежегодной Декады спорта и здоровья</t>
  </si>
  <si>
    <t xml:space="preserve">  27 января</t>
  </si>
  <si>
    <t>18 января</t>
  </si>
  <si>
    <t>16 января</t>
  </si>
  <si>
    <t>1 место - Шамшидов Дауд (22кг), Идрисов Джабраил (24 кг),  Набиев Расул (26 кг),  Абдулаев Саид  (28 кг),  Гикаев Тамерлан (30 кг), Абсаидов Рашид (32 кг),  Шамшидов Дени (35 кг), Абдуназаров Абдуршок (38 кг), Пашаев Азим (42 кг), Гашимов Гашим (46 кг),  Ибалаев Зубаир (50 кг),  Байрамуков Мунир (60 кг).</t>
  </si>
  <si>
    <t>Пионербол: 1 место - "Юниор", 2 место - "Пингви", 3 место - "Рикки". Волейбол девочки 1 место - "Юность", 2 место -"Утконосы", 3 место "Юниор"; Волейбол юноши 1 место - "Квадрат", 2 место - "Боги волейбола", 3 место - ЛСОШ №6</t>
  </si>
  <si>
    <t>2010-2011  г.р. 1 место - Обухов Валерий, Набиева Махина, 2 место -Газизов Артём,Захарченко Варя; 3 место - Газизов Илья, Тулоева Угулой. 2012-2013 г.р. 1 место - Шульгин Артём, Секунова Агата; 2 место - Ермаков Семён, Фабер Маргарита; 3 место Кубишин Ярослав, Гарифьянова Полина.</t>
  </si>
  <si>
    <t>1 место - "Спартак", 2 место  - "Фавориты", 3 место - "Хаски"</t>
  </si>
  <si>
    <t>1 место - "Динамо", 2 место - "Легенда", 3 место - "Быстрые"</t>
  </si>
  <si>
    <t>Городской турнир по баскетболу среди сборных команд, посвященный Дню защитника Отечества</t>
  </si>
  <si>
    <t>Городские соревнования по национальным видам спорта среди юношей и девушек</t>
  </si>
  <si>
    <t>Первенство г. Лянтор по гиревому спорту в зачет Спартакиады  обучающихся общеобразовательных школ, посвященной  "Десятилетию детства в России"</t>
  </si>
  <si>
    <t>Спортивные соревнования "Поверь в себя" среди лиц  с ограниченными возможностями здоровья</t>
  </si>
  <si>
    <t>Чемпионат Сургутского района по баскетболу среди мужских команд в зачет XXXIII комплексной Спартакиады городских и сельских поселений Сургутского района</t>
  </si>
  <si>
    <t>Городской турнир по мини-футболу среди юношей 2013-2014 г.р., посвященный Дню защитника Отечества</t>
  </si>
  <si>
    <t>Мастер-класс по аэробике</t>
  </si>
  <si>
    <t>Спортивный праздник "Спорт объединяет" среди общественных национально-культурных объединений г. Лянтора, посвященный Году семьи.</t>
  </si>
  <si>
    <t>Открытое первенство г. Лянтора по вольной борьбе среди юношей 2010-2011 г.р. и моложе, посвященное Дню защитника Отечества</t>
  </si>
  <si>
    <t>Мастер-класс "Еще один день волейбола"</t>
  </si>
  <si>
    <t>07-14 февраля</t>
  </si>
  <si>
    <t>09 февраля</t>
  </si>
  <si>
    <t>07 февраля</t>
  </si>
  <si>
    <t>16 февраля</t>
  </si>
  <si>
    <t>21 февраля</t>
  </si>
  <si>
    <t>17-18 февраля</t>
  </si>
  <si>
    <t>24 февраля</t>
  </si>
  <si>
    <t>25 февраля</t>
  </si>
  <si>
    <t>29 февраля</t>
  </si>
  <si>
    <t>День спорта "Физкультурники, вперед!" среди лиц пожилого возраста (ГТО)</t>
  </si>
  <si>
    <t>Соревнования по волейболу среди женских команд в зачет ХХIV  комплексной Спартакиады ветеранов спорта Сургутского района</t>
  </si>
  <si>
    <t>Городской турнир по волейболу среди женских команд, посвященный 8 марта</t>
  </si>
  <si>
    <t>Первенство г. Лянтор по шахматам в зачет Спартакиады  обучающихся общеобразовательных школ, посвященной "Десятилетию детства в России"</t>
  </si>
  <si>
    <t>Мастер класс по легкой атлетике</t>
  </si>
  <si>
    <t>Первенство г. Лянтора по волейболу среди организаций и предприятий в зачет XVI комплексной Спартакиады</t>
  </si>
  <si>
    <t>Городской праздник "Проводы зимы"</t>
  </si>
  <si>
    <t>Мастер класс по вольной борьбе</t>
  </si>
  <si>
    <t>02 марта</t>
  </si>
  <si>
    <t>1 место - команда "Веснушки" (д/с "Светлячок"), 2 место - команда "Неудержимые" (д/с "Ромашка"), 3 место команда "Великолепная восьмерка" (д/с "Город детства")</t>
  </si>
  <si>
    <t xml:space="preserve">1 место –  г.п. Лянтор
2 место – с.п. Нижнесортымский
3 место –  г.п. Фёдоровский
</t>
  </si>
  <si>
    <t>03 марта</t>
  </si>
  <si>
    <t xml:space="preserve">1 место  - с.п. Солнечный
2 место – г.п. Фёдоровский
3 место  -  с.п. Нижнесортымский
4 место – г.п. Лянтор
</t>
  </si>
  <si>
    <t>01-06 марта</t>
  </si>
  <si>
    <t>1 место - команда "Уралочка", 2 место - команда "Торнадо", 3 место - команда "Лянторские амазонки"</t>
  </si>
  <si>
    <t>06 марта</t>
  </si>
  <si>
    <t>1 место - ЛСОШ №4; 2 место - ЛСОШ №5; 3 место - ЛСОШ №6</t>
  </si>
  <si>
    <t>16  марта</t>
  </si>
  <si>
    <t>18-23 марта</t>
  </si>
  <si>
    <t>23 марта</t>
  </si>
  <si>
    <t>1 место - НГДУ "ЛН", 2 место -  ЛНТ, 3 место - ЛГБ</t>
  </si>
  <si>
    <t>1 место - НГДУ "ЛН", 2 место - Пожарная охрана; 3 место - СУМР-3. Спартакиада ОУ - 1 место - ЛСОШ №4, 2 место - ЛСОШ №7, 3 место - ЛСОШ №6</t>
  </si>
  <si>
    <t>Тройной прыжок: 1 место- Хетагури Н, Шамсутдинов Э. Прыжки через нарты - Алпысова Л., Шамсутдинов Э.  Бег с палкой  1 место -Акишева , Саядов С. Метание тынзяна на хорей 1 место - Шамсутдинов Э.</t>
  </si>
  <si>
    <t xml:space="preserve">1 место  - НГДУ «Лянторнефть»
2 место –УТТ №2
3 место – Образование
</t>
  </si>
  <si>
    <t xml:space="preserve">1 место ЛСОШ №6,
2 место ЛСОШ №4,
3 место – ЛСОШ№3
</t>
  </si>
  <si>
    <t xml:space="preserve">1 место – «Непобедимые»
2 место – «Медуза»
3 место –«Спарта» 
</t>
  </si>
  <si>
    <t xml:space="preserve">1 место – «Дружба»
2 место – «Югра»,
3 место – «Спортсмены»
</t>
  </si>
  <si>
    <t>1 место – г.п. Фёдоровский
2 место г.п. Белый Яр,
3 место – г.п. Барсово</t>
  </si>
  <si>
    <t xml:space="preserve">1 место – «Спартак»
2 место – «Боруссия»
3 место – «Манчестер Сити»
</t>
  </si>
  <si>
    <t xml:space="preserve">1 место –«Славяне Севера»
2 место  - «Эрви»
3 место – «Дуслык»
</t>
  </si>
  <si>
    <t xml:space="preserve">1 место
Шамшидов Дауд
Сагитов Мурад
Абдуллаев Саид
Уруджев Сейфулла
Абсаидов Рашид
Хасаев Ибрагим
Эсбулганов Магомед
Пашаев Азим
Гашимов Гашим
Болатов Абубакр
Байрамуков Мунир
</t>
  </si>
  <si>
    <t>Торжественное подведение спортивных итогов 2023 года</t>
  </si>
  <si>
    <t>1 место - НГДУ "ЛН", 2 место - Образование, 3 место - УПНПиКРС</t>
  </si>
  <si>
    <t>Метание валенка - 1 место Шахмарадан Ирина, 2 место - Потёмкина Марина, 3 место - Татаренко Екатерина. Гиревой спорт 1 место - Шевчук Кирилл, 2 место - Махмудов Саддат, 3 место - Татарин Максим</t>
  </si>
  <si>
    <t>Городской турнир по волейболу на снегу среди женских команд</t>
  </si>
  <si>
    <t>Городской турнир по волейболу среди девушек 2007-2009</t>
  </si>
  <si>
    <t>Городской фестиваль ГТО (III- XIV ступени)</t>
  </si>
  <si>
    <t>Спортивный праздник "Сила духа - в движении" среди лиц с ограниченными возможностями здоровья</t>
  </si>
  <si>
    <t>Соревнования по  лыжным гонкам, посвященные закрытию зимнего сезона</t>
  </si>
  <si>
    <t>Чемпионат Сургутского района по баскетболу  среди женских команд в зачет  XXXII комплексной Спартакиады городских и сельских поселений</t>
  </si>
  <si>
    <t>Соревнования по волейболу среди мужских команд в зачет ХХIII комплексной Спартакиады ветеранов спорта Сургутского района</t>
  </si>
  <si>
    <t>Мастер класс по флорболу</t>
  </si>
  <si>
    <t>XXI комплексная Спартакиада Сургутского района среди лиц с ограниченными физическими возможностями, 1 этап</t>
  </si>
  <si>
    <t>Первенство г. Лянтор по шахматам среди организаций и предприятий в зачет  XVI комплексной Спаракиады</t>
  </si>
  <si>
    <t>Соревнования по мини-футболу в зачет ХХIV комплексной Спартакиады ветеранов спорта Сургутского района</t>
  </si>
  <si>
    <t>Первенство г. Лянтор по волейболу в зачет Спартакиады  обучающихся общеобразовательных школ, посвященной "Десятилетию детства в России"</t>
  </si>
  <si>
    <t>День спорта "Физкультура-путь к здоровью" среди лиц пожилого возраста</t>
  </si>
  <si>
    <t>Городской стадион</t>
  </si>
  <si>
    <t>30 марта</t>
  </si>
  <si>
    <t>1 место - "Снегурочки", 2 место - "Снежные барсы", 3 место "Торнадо"</t>
  </si>
  <si>
    <t>28 апреля               в 14.00</t>
  </si>
  <si>
    <t>06 апреля</t>
  </si>
  <si>
    <t>1 место -  команда «Куб», 2 место – команда «Квадрат», 3 место -  команда «Юниоры»</t>
  </si>
  <si>
    <t>08-14 апреля</t>
  </si>
  <si>
    <t>1 место- Ханнанова Э, Раджабов М., Мараджабова О., Шамшидов Д., Шинальская К., Собиров О., Татаренко Е., Берсенев С., Даянов Д., Шахмардан И., Алиярова А., Стоякин А., Калеева Т., Алиев К., Исмаилов М., Гарифуллина А., Потемкина М., Матвеев С., Морданшина Т., Жуков М., Сафронова Н., Шхагопсоев А., Васильева Т., Титов Д.</t>
  </si>
  <si>
    <t>09-18 апреля</t>
  </si>
  <si>
    <t>1 место- "Бирлик", 2 место - "Легион", 3 место - Пожарная охрана</t>
  </si>
  <si>
    <t>11 апреля</t>
  </si>
  <si>
    <t xml:space="preserve">1 место – «Югра»;
2 место – «Радость»; 
3 место – «Космос» 
</t>
  </si>
  <si>
    <t>13 апреля</t>
  </si>
  <si>
    <t>1 место - Шульгин А., Газизов И., Газизов А.,, Корсаков Н., Секунова А., Яцута А., Нестерова В., Пляцок В., Паря М., Коршунов В., Чепчугов В., Кузнецова Г., Королев В., Абдуллина Л.</t>
  </si>
  <si>
    <t xml:space="preserve">1 место  - г.п. Лянтор
2 место – г.п. Белый Яр
3 место – г.п. Фёдоровский
</t>
  </si>
  <si>
    <t xml:space="preserve">1 место  - с.п. Нижнесортымский
2 место – г.п. Фёдоровский
3 место – г.п. Лянтор
</t>
  </si>
  <si>
    <t>20 апреля</t>
  </si>
  <si>
    <t>1 место - с.п. Солнечный, 2 место - г.п. Лянтор, 3 место с.п. Нижнесортымский</t>
  </si>
  <si>
    <t>1 место  - НГДУ "ЛН", 2 место -"СУМР-3, 3 место -ЛНТ</t>
  </si>
  <si>
    <t>21 апреля</t>
  </si>
  <si>
    <t>1 место - г.п. Белый ЯР, 2 место - г.п. Лянтор, 3 место -г.п. Фёдоровский</t>
  </si>
  <si>
    <t>22-26 апреля</t>
  </si>
  <si>
    <t>Юноши и девушки: 1 место - ЛСОШ №7, 2 место - ЛСОШ4, 3 место - ЛСОШ№6</t>
  </si>
  <si>
    <t>26 апреля</t>
  </si>
  <si>
    <t>1 место - "Незабудки", 2 место - "Розовые розы", 3 место "Северяночки"</t>
  </si>
  <si>
    <t>III  Спартакиада пенсионеров Сургутского района</t>
  </si>
  <si>
    <t>Легкоатлетическая эстафета, посвященная 79-й годовщине Победы в Великой Отечественной войне</t>
  </si>
  <si>
    <t>Первенство Сургутского района по легкой атлетике в зачет  XXXIII комплексной Спартакиады городских и сельских поселений</t>
  </si>
  <si>
    <t>03 мая</t>
  </si>
  <si>
    <t>1 место -  г.п. Лянтор, 
2 место  - д. Ульт-Ягун,
3 место – г.п. Белый Яр</t>
  </si>
  <si>
    <t>1 место –  Мусенко Никита, Шевчук Кирилл, Смакотин Артур, Мальгинов Кирилл,Абдулманапов Тимур, Махмудов Расул</t>
  </si>
  <si>
    <t>11  мая</t>
  </si>
  <si>
    <t>13-22 мая</t>
  </si>
  <si>
    <t>1 место - НГДУ "ЛН", 2 место - Причал, 3 место  - УПНПиКРС</t>
  </si>
  <si>
    <t>18 мая</t>
  </si>
  <si>
    <t>1 место - ЛСОШ №5, НГДУ "ЛН" (жен.) НГДУ "ЛН (муж.) 2 место - ЛСОШ №7, Образование (жен),ЛНТ (муж), 3 место - ЛСОШ №3, ЛНТ (дев.), ЛПМК УКРНО(муж.)</t>
  </si>
  <si>
    <t>17 мая</t>
  </si>
  <si>
    <t>26 мая</t>
  </si>
  <si>
    <t>1 место - "Легион", 2 место - "Ветераны"</t>
  </si>
  <si>
    <t>1 место - г.п. Лянтор, 2 место-г.п. Белый Яр., 3 место - с.п. Солнечный.</t>
  </si>
  <si>
    <t>29 мая</t>
  </si>
  <si>
    <t>"Детский Сабантуй" среди детей, посещающих спортивные площадки</t>
  </si>
  <si>
    <t>15 июня</t>
  </si>
  <si>
    <t>19 июня</t>
  </si>
  <si>
    <t>21 июня</t>
  </si>
  <si>
    <t>Мини-футбол 1 место - ЛСОШ№3, 2 место - ЛСОШ №7, 3 место - ЛСОШ №5 Дартс 1 место - ЛСОШ №3, 2 место - ЛСОШ №4, 3 место - ЛСОШ №7</t>
  </si>
  <si>
    <t>1 место - г. Лянтор, 2 место - г.п. Федоровский, 3 место - с.п. Солнечный</t>
  </si>
  <si>
    <t>1 место - СОШ №4, 2 место - СОШ №3, 3 место-СОШ№7</t>
  </si>
  <si>
    <t>1 место -"Винкс", 2 место - "Патриты", 3 место - "Лянторцы"</t>
  </si>
  <si>
    <t>1 место - "Олимпийцы", 2 мсто - "Волки", 3 место -"Хаски"</t>
  </si>
  <si>
    <t>Бег 60 м: 1 место- Роговенко Екатерина, Чупанов Ислам, Артёменко Петр, Ишмуратова Элеонора; Бег 400 м : 1 место - Чупанов Ислам, Протченко Евангелина, Артёменко Петр, Ишмуратова Элеонора;    Прыжки в длину: 1 место - Ишмуратова Элеонора, Артемьев Данил, Чупанов Исмаил, Артёменко Виктория.</t>
  </si>
  <si>
    <t>1 место - ЛСОШ №5, 2 место ЛСОШ №4, 3 место ЛСОШ3</t>
  </si>
  <si>
    <t>1 место-Тишкова Надежда,  Иванов Сергей Кутлугильдина Залия, Тишков Андрей, Алиярова Александра, Шайхутдинов Ринат, Мальгинов Кирилл, Ризванова Диана, Вакуленко Дмитрий, Мухамадиева Дарья, Мальгинова Мирослава, Пузин Артём</t>
  </si>
  <si>
    <t>Лично командный Чемпионат и первенство ХМАО-Югры по пожарно-спасательному спорту, посвященный Дню Пожарной охраны</t>
  </si>
  <si>
    <t>Пожарно-спасательный спорт</t>
  </si>
  <si>
    <t>г. Нефтеюганск</t>
  </si>
  <si>
    <t xml:space="preserve">17-19 апреля </t>
  </si>
  <si>
    <t xml:space="preserve">Дисциплина "Подъем по штурмовой лестнице"
1  место - Прибыльщиков Николай, Кийдан Назар, Ризванова Диана.
2  место - Буров Иван, Жаханова Марина, Ахмедов Рауф.
 3 место - Протченко Элеонора.
Дисциплина "Преодоление 100 метровой полосы препятствий"
 1 место - Прибыльщиков Николай.
 2 место - Кийдан Назар, Ризванова Диана.
3  место - Протченко Элеонора, Ахмедов Рауф.
</t>
  </si>
  <si>
    <t>18 июля</t>
  </si>
  <si>
    <t>25 июля</t>
  </si>
  <si>
    <t>Лично - командное первенство г. Лянтор по легкой атлетике среди организаций и предприятий в зачет XVI комплексной Спартакиады</t>
  </si>
  <si>
    <t>Первенство Сургутского района по национальным видам спорта, в зачет XXXIV Спартакиады городских и сельских поселений</t>
  </si>
  <si>
    <t>Первенство г. Лянтор по мини-футболу среди организаций и предприятий XVI комплексной Спартакиады, посвященной 100 - летию со дня образования Сургутского района</t>
  </si>
  <si>
    <t>Мастер-класс по  гиревому спорту</t>
  </si>
  <si>
    <t>Стрит-баскетбол в зачет XXIII Спартакиады среди ветеранов спорта (мужчины)</t>
  </si>
  <si>
    <t>10  августа</t>
  </si>
  <si>
    <t>Бег с палкой 1 место - Тишков Андрей,  Козловская Ирина.
Тройной национальный прыжок: 1 - Хабибуллин Артём, Кибирева Анна                                                         Бросок камня: 1 – Дихтяр Ростислав, Корсакова Александра                                                             Пулевая стрельба  1  место - Тарлыков Анатолий, Корсакова Александра
Перетягивание каната 1 место - "Славяне Севера";
Дартс  1 место  –Даянов Данил, Акишева Наталья
Гиревой спорт: 1 – Курильчук Анатолий, Лисняк Юрий                                                                                                          Мини-футбол: 1  место - "Байрактар" (Азербайджанская диаспора)                                            Парковый волейбол  1 место -НГДУ "ЛН"</t>
  </si>
  <si>
    <t>13 августа</t>
  </si>
  <si>
    <t xml:space="preserve">1 место – команда «Хаски»,
2 место –команда «Тигры»,
3 место – команда «Риал-Мадрид»
</t>
  </si>
  <si>
    <t>22 августа</t>
  </si>
  <si>
    <t xml:space="preserve">1 место – команда «Хаски»,
2 место –команда «Россияне»,
3 место – команда «Победа»
</t>
  </si>
  <si>
    <t>14 сентября</t>
  </si>
  <si>
    <t xml:space="preserve">20 сентября      </t>
  </si>
  <si>
    <t>21 сентября</t>
  </si>
  <si>
    <t xml:space="preserve">с 23 по 28 сентября                           </t>
  </si>
  <si>
    <t>28-29 сентября</t>
  </si>
  <si>
    <t>Чемпионат Сургутского района по волейболу (женщины), в зачет XXXIV Спартакиады городских и сельских поселений</t>
  </si>
  <si>
    <t>Национальный праздник коренных малочисленных народов Севера "День рыбака и охотника"</t>
  </si>
  <si>
    <t xml:space="preserve">1 места: Тройной прыжок - Гик Е., Алиярова А., Турсунова С., Нурмагомедов А. Бег с палкой - Шамсутдинов Р., Захарова М., Исмаилова М. Куринев А. Прыжки через нарты - Даянов Д., Боровинская М., Турсунова С., Ляпустин Д. Метание тынзяна на хорей - Шайхутдинов Р., Лавринчук С. </t>
  </si>
  <si>
    <t>1 место - НГДУ "ЛН"                                                             2 место - Образование                                                           3 место - УКРНО ЛПМК</t>
  </si>
  <si>
    <t>1 места: Метание тынзяна на хорей - Покачев И. Прыжки через нарты - Комтин Л. Тройной прыжок - Рынков Э. Перетягивание палки - Колыванов А., Кондратьева Н. Распил бревна - Рынкова А., Пяк А. Национальная борьба - Кечимов В. Бег с палкой - Колыванов А., Кантерова Е.</t>
  </si>
  <si>
    <t>1 место - НГДУ "ЛН"                                                            2 место - Пожарная охрана                                                    3 место - СУМР-3</t>
  </si>
  <si>
    <t xml:space="preserve">1 место - г.п. Лянтор                                                              2 место - г.п. Федоровский                                                    3 место - г.п. Белый Яр      </t>
  </si>
  <si>
    <t>1 место - с.п. Нижнесортымский                                            2 место - г.п. Лянтор                                                            3 место - г.п. Федоровский</t>
  </si>
  <si>
    <t>1 место - г.п. Белый Яр                                                                    2 место - г.п. Лянтор                                                            3 место - г.п. Федоровский</t>
  </si>
  <si>
    <t>1 место - с.п. Солнечный                                                                    2 место - г.п. Лянтор                                                            3 место - г.п. Белый Яр</t>
  </si>
  <si>
    <t>Спортивный праздник для лиц пожилого возраста, посвященный "Дню пожилого человека"</t>
  </si>
  <si>
    <t>Чемпионат Сургутского района по волейболу (мужчины), в зачет XXXIII Спартакиады городских и сельских поселений</t>
  </si>
  <si>
    <t>Первенство г. Лянтор по баскетболу в зачет Спартакиады обучающихся общеобразовательных школ, посвященной  "Десятилетию Детства в России"</t>
  </si>
  <si>
    <t>Легкоатлетический забег "Кросс лыжника"</t>
  </si>
  <si>
    <t>Первенство г. Лянтор по гиревому спорту среди организаций и предприятий в зачет  XVI комплексной Спартакиады</t>
  </si>
  <si>
    <t>Первенство г. Лянтор по дартс среди организаций и предприятий в зачет  XVI комплексной Спартакиады</t>
  </si>
  <si>
    <t>Чемпионат Сургутского района по мини-футболу, в зачет XXXIII Спартакиады городских и сельских поселений</t>
  </si>
  <si>
    <t>Открытое первенство г. Сургута по вольной борьбе среди юношей 2009 г.р. и моложе</t>
  </si>
  <si>
    <t>Чемпионат г. Лянтор по пожарно-прикладному спорту в зачет Спартакиады обучающихся общеобразовательных школ, посвященной "Десятилетию Детства в России"</t>
  </si>
  <si>
    <t>Городской турнир по парковому волейболу  среди женских команд</t>
  </si>
  <si>
    <t>Первенство г. Лянтор по пулевой стрельбе среди организаций и предприятий в зачет  XVI комплексной Спартакиады</t>
  </si>
  <si>
    <t>Чемпионат Сургутского района по шахматам, в зачет XXXIII Спартакиады городских и сельских поселений</t>
  </si>
  <si>
    <t>Чемпионат Сургутского района по настольному теннису, в зачет XXXIII Спартакиады городских и сельских поселений</t>
  </si>
  <si>
    <t>04 октября</t>
  </si>
  <si>
    <t>1 место -  команда "Радуга", 2 место - комада "Югра", 3 место - команда "Молодость"</t>
  </si>
  <si>
    <t>05-06 октября</t>
  </si>
  <si>
    <t>1 место-с.п. Нижнесортымский, 2 место -г.п.Федоровский, 3 место-г.п. Белый Яр</t>
  </si>
  <si>
    <t>7,8,9,11,14 октября</t>
  </si>
  <si>
    <t xml:space="preserve">Девушки: 1 место -ЛСОШ№5, 2 место -ЛСОШ№4, 3 место- ЛСОШ №7. Юноши: 1 место -ЛСОШ№5, 2 место -ЛСОШ№4, 3 место- ЛСОШ №3. </t>
  </si>
  <si>
    <t>Лыжная база СДЮСШОР</t>
  </si>
  <si>
    <t>12 октября</t>
  </si>
  <si>
    <t>1 место - Андреев А., Мальгинова М. Саблин Д., Бикбулатова А., Рогов И., Антонова И., Газизов И.,  Секерина А., Перницкий Э., Грейть Т, Кузнецова Г., Сыпко А., Соколова Н., Андреев С., Тарлыков А.</t>
  </si>
  <si>
    <t>19 октября</t>
  </si>
  <si>
    <t>19-20 октября</t>
  </si>
  <si>
    <t>г. Сургут</t>
  </si>
  <si>
    <t>18-20 октября</t>
  </si>
  <si>
    <t>1 место - в/к 44 кг Пашаев Азим, 2 место - в/к 52 кг Гашимов Гашим, 2 место - в/к 39 кг Абсаидов Абдурашид, 3 место - в/к 24 кг Шамшидов Дауд</t>
  </si>
  <si>
    <t>ПЧ-66</t>
  </si>
  <si>
    <t>25 октября</t>
  </si>
  <si>
    <t xml:space="preserve">1 место ЛСОШ №4,
2 место ЛСОШ №7,
3 место – ЛСОШ№3
</t>
  </si>
  <si>
    <t xml:space="preserve"> c 28.10 по 06.11</t>
  </si>
  <si>
    <t xml:space="preserve">  1 место - команда "Мираж", 2 место - команда "Эльбрус", 3 место команда "Уралочка"</t>
  </si>
  <si>
    <t>26 октября</t>
  </si>
  <si>
    <t>1 место - НГДУ "ЛН", 2 место - Пожарная охрана,3 место -ЛГБ</t>
  </si>
  <si>
    <t>24 октября</t>
  </si>
  <si>
    <t>1 место - г.п. Фёдоровский, 2 место - г.п.- Лянтор, 3 место - г.п. Белый Яр</t>
  </si>
  <si>
    <t>1 место - с.п. Нижнесортымский, 2 место - с.п. Солнечный, 3 место г.п. Фёдоровский</t>
  </si>
  <si>
    <t>Всего за октябрь</t>
  </si>
  <si>
    <t>Спортивно - массовое</t>
  </si>
  <si>
    <t>дартс</t>
  </si>
  <si>
    <t>Пулевая стрельба</t>
  </si>
  <si>
    <t>Настольный теннис</t>
  </si>
  <si>
    <t>Первенство г. Лянтор по вольной борьбе среди юношей  2013 г.р. и младше</t>
  </si>
  <si>
    <t>Чемпионат Сургутского района по гиревому спорту, в зачет XXXII Спартакиады городских и сельских поселений</t>
  </si>
  <si>
    <t>Первенство г. Лянтор по баскетболу среди организаций и предприятий в зачет  XVI  комплексной Спартакиады</t>
  </si>
  <si>
    <t>День спорта "Физкульт-Ура!" (ГТО) среди детских дошкольных учреждений</t>
  </si>
  <si>
    <t>Мастер класс по мини-футболу</t>
  </si>
  <si>
    <t>Межрегиональный турнир по  вольной борьбе, памяти Героя Социалистического труда, заслуженного нефтяника А.Д. Шакшина</t>
  </si>
  <si>
    <t>Первенство г. Лянтор по мини-футболу в зачет Спартакиады обучающихся общеобразовательных школ, посвященной  "Десятилетию Детства в России"</t>
  </si>
  <si>
    <t>Кубок Сургутского района по волейболу среди женских команд</t>
  </si>
  <si>
    <t>Чемпионат Сургутского района по пулевой стрельбе, в зачет XXXIII Спартакиады городских и сельских поселений</t>
  </si>
  <si>
    <t>Соревнования по пулевой стрельбе в зачет ХХIV комплексной Спартакиады ветеранов спорта Сургутского района</t>
  </si>
  <si>
    <t>"Кубок Дружбы" среди лиц с ограниченными физическими возможностями</t>
  </si>
  <si>
    <t>Районные соревнования среди людей с ограниченными физическими возможностями, посвященные Международному дню инвалидов</t>
  </si>
  <si>
    <t xml:space="preserve">Лично-командное первенство ХМАО-Югры по пожарно – спасательному спорту, посвященное «Дню спасателя Российской Федерации» </t>
  </si>
  <si>
    <t>09 ноября</t>
  </si>
  <si>
    <t>1 место - Нарзиллоев Хамза, Шамшидов Дауд, Молакаев Муслим, Набиев Расул, Абсаидов Рашид, Абдуллаев Абдулла, Абдуназаров Абдуразак, Талыбов Отаджон, Дадажонов Сёвуш, Качувов Шамиль, Эсупов Камиль</t>
  </si>
  <si>
    <t>г.п. Белый Яр</t>
  </si>
  <si>
    <t>10 ноября</t>
  </si>
  <si>
    <t>1 место - с.п. Нижнкесортымский, 2 место- г.п. Барсово, 3 место - г.п. Фёдоровский. 4 место - г.п. Лянтор</t>
  </si>
  <si>
    <t>12-18  ноября</t>
  </si>
  <si>
    <t>1 место - НГДУ "ЛН", 2 место - СУМР-3, 3 место - Администрация</t>
  </si>
  <si>
    <t>13 ноября</t>
  </si>
  <si>
    <t>1 место - "Ромашка" (к.1),2 место - "Журавушка", 3 место -"Город детства" (к.1)</t>
  </si>
  <si>
    <t>15 ноября</t>
  </si>
  <si>
    <t>г. Нижневартовск</t>
  </si>
  <si>
    <t>15-17 ноября</t>
  </si>
  <si>
    <t>3 место - Гашимов Гашим (в/к 52 кг)</t>
  </si>
  <si>
    <t>18-22 ноября</t>
  </si>
  <si>
    <t>1 место - ЛСОШ №3, 2 место - ЛСОШ №7, 3 место -ЛСОШ №4</t>
  </si>
  <si>
    <t>23 ноября</t>
  </si>
  <si>
    <t>1 место- с.п. Нижнесортымский; 2 место -г.п. Лянтор, 3 место -г.п. Фёдоровский.</t>
  </si>
  <si>
    <t>24 ноября</t>
  </si>
  <si>
    <t>1 место -  г.п. Фёдоровский; 2 место -г.п. Белый Яр, 3 место - г.п. Лянтор.</t>
  </si>
  <si>
    <t>29 ноября</t>
  </si>
  <si>
    <t>Дети: 1 место - комагда "Лучики", 2 место - команда "Звезда", 3 место - команда "Победа". Взрослые - 1 место - "Хамелион", 2 место - команда "Гармония", 3 место "Ассорти".</t>
  </si>
  <si>
    <t>30 ноября</t>
  </si>
  <si>
    <t>28-29 ноября</t>
  </si>
  <si>
    <t>1 место - Ризванова Диана (100 метровая полоса с препятствиями и штурмовая лестница),
2 место - Ахмедов Рауф ( штурмовая лестница),
3 место-Долгий Роман (штурмовая лестница и 100 метровая полоса с препятствиями),
3 место - Рифова Элина ( 100 м полоса с препятствиями),
3 место - Кийдан Назар (100 м полоса с препятствиями).</t>
  </si>
  <si>
    <t>Спортивно - массовое мероприятие</t>
  </si>
  <si>
    <t>Всего за ноябрь</t>
  </si>
  <si>
    <t>Соревнования по настольному теннису в зачет ХХIV комплексной Спартакиады ветеранов спорта Сургутского района</t>
  </si>
  <si>
    <t>Турнир по мини-футболу среди общественных  национально - культурных объединений г. Лянтор</t>
  </si>
  <si>
    <t>Чемпионат г. Лянтор по волейболу среди мужских команд</t>
  </si>
  <si>
    <t>Городские соревнования "Папа, Мама, Я - спортивная семья", посвященные Году семьи в России</t>
  </si>
  <si>
    <t>Командный турнир по дартс среди лиц пожилого возраста</t>
  </si>
  <si>
    <t>Матчевая встреча по боксу среди юношей 2012-2014, между командами МУ "ЦФКиС "Юность" и МАУ ДО "СШ№1", в рамках профилактики потребления наркотических средств, психотропных веществ, формирования ЗОЖ</t>
  </si>
  <si>
    <t>Мастер класс по национальным видам спорта</t>
  </si>
  <si>
    <t>Спортивный праздник "Соревнуйся вместе с нами" среди детей с ограниченными возможностями здоровья</t>
  </si>
  <si>
    <t>Соревнования по лыжным гонкам в зачет ХХIV комплексной Спартакиады ветеранов спорта Сургутского района</t>
  </si>
  <si>
    <t>01 декабря</t>
  </si>
  <si>
    <t>1 место -  г.п. Белый Яр, 2 место - с.п. Нижнесортымский, 3 место -г.п. Федоровский</t>
  </si>
  <si>
    <t>1 место -  г.п. Лянтор, 2 место - с.п. Нижнесортымский, 3 место -г.п. Федоровский</t>
  </si>
  <si>
    <t>03,05,07 декабря</t>
  </si>
  <si>
    <t>1 место - "БИРЛИК", 2 место - "ДУСЛЫК", 3 место - "СЛАВЯНЕ СЕВЕРА"</t>
  </si>
  <si>
    <t>04-13 декабря</t>
  </si>
  <si>
    <t xml:space="preserve">07 декабря  </t>
  </si>
  <si>
    <t>1 место - Васичкины, 2 место - Тишковы, 3 место - Скворцовы</t>
  </si>
  <si>
    <t xml:space="preserve">13 декабря </t>
  </si>
  <si>
    <t>МАУ ДО "СШ№1"</t>
  </si>
  <si>
    <t>15 декабря</t>
  </si>
  <si>
    <t>20 декабря</t>
  </si>
  <si>
    <t>21 декабря</t>
  </si>
  <si>
    <t>Бокс</t>
  </si>
  <si>
    <t>Чемпионат Сургутского района по лыжным гонкам в зачет  XXXIII комплексной Спартакиады городских и сельских поселений</t>
  </si>
  <si>
    <t>Соревнования по шахматам в зачет ХХIV комплексной Спартакиады ветеранов спорта Сургутского района</t>
  </si>
  <si>
    <t>14-15 декабря</t>
  </si>
  <si>
    <t>14 декабря</t>
  </si>
  <si>
    <t>Всего за декабрь</t>
  </si>
  <si>
    <t>1 место - "Стрела ", 2 место -"Салют", 3 место- "Чемпионы"</t>
  </si>
  <si>
    <t>Всего за  2024 год</t>
  </si>
  <si>
    <t>Мастер класс по хоккею с шайбой</t>
  </si>
  <si>
    <t>хоккейный корт "Штурм"</t>
  </si>
  <si>
    <t>40</t>
  </si>
  <si>
    <t>1 место - с.п. Нижнесортымский                                         2 место - г.п. Белый Яр                                                         3 место - г.п. Лянтор</t>
  </si>
  <si>
    <t>1 место - НГДУ "ЛН"   2 место - СУМР-3         3 место -  ЛНТ</t>
  </si>
  <si>
    <t>1 место - НГДУ "ЛН"      2 место - СУМР-3         3 место - ЛГБ</t>
  </si>
  <si>
    <t>1 место - г. Лянтор (весёлын старты)  2 место - Гамершмидт В. (корнхол) 2 место - Гусев А. (дартс)</t>
  </si>
  <si>
    <t>Открытый турнир по спортивной (вольной) борьбе среди юношей 2008-2013 г.р. и младше под девизом "Борись и Побеждай!"</t>
  </si>
  <si>
    <t>06 декабря</t>
  </si>
  <si>
    <t>1 место -  Шамшидов Дени (41 кг), 2 место - Шамшидов Дауд (26 кг), 3 место - Адсаидов Абдурашид (35 кг), Шамшидов Асхаб (41 кг)</t>
  </si>
  <si>
    <t>Зимний открытый лично- командный Чемпионат и Первенство ХМАО-Югры по пожарно - спасательному спорту, посвященный памяти Коваля И.И.</t>
  </si>
  <si>
    <t>19-23 декабря</t>
  </si>
  <si>
    <t>1 место - Ветераны, 2 место - НГДУ "ЛН", 3 место - Самарское УПНП и КРС</t>
  </si>
  <si>
    <t>1 место- г.п. Белый Яр, 2 место- г.п. Федоровский, 3 место г.п. Барсово ,4 место - г.п. Лянтор</t>
  </si>
  <si>
    <t>1 место - г.п. Лянтор, 2 место- г.п. Белый Яр, 3 место- г.п. Федоровский</t>
  </si>
  <si>
    <t>1 место - Ахметшин Д., Гатауллин Д, Матвеев С., Притыка А., Фаритов Д., Юсупов Д., Кайтуков В., Кудрявцев М., Санчинов А., Шикиев М., Шугаев А., Абдрахманов Р., Рябов А, Фазрахманов М, Хизриев Х, Волков Н.</t>
  </si>
  <si>
    <t>1 место - "Бегущие сердцем",  2 место - "Счастье", 3 место - "Победа"</t>
  </si>
  <si>
    <t xml:space="preserve">3 общекомандное место.  Штурмовая лестница: 1 место - Ризванова Диана, 2 место - Ахмедов Рауф,3 место - Буров Иван. 100 метровая полоса препятствий 3 место - Ризванова Диана, Рифова Элина, Долгий Роман, Буров Иван.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</si>
</sst>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0"/>
      <color theme="1"/>
      <name val="Times New Roman"/>
      <family val="1"/>
      <charset val="204"/>
    </font>
    <font>
      <sz val="11"/>
      <name val="Times New Roman"/>
      <family val="1"/>
      <charset val="204"/>
    </font>
    <font>
      <sz val="10"/>
      <name val="Times New Roman"/>
      <family val="1"/>
      <charset val="204"/>
    </font>
    <font>
      <sz val="10"/>
      <color indexed="8"/>
      <name val="Times New Roman"/>
      <family val="1"/>
      <charset val="204"/>
    </font>
    <font>
      <sz val="8"/>
      <color indexed="8"/>
      <name val="Times New Roman"/>
      <family val="1"/>
      <charset val="204"/>
    </font>
    <font>
      <sz val="9"/>
      <color theme="1"/>
      <name val="Times New Roman"/>
      <family val="1"/>
      <charset val="204"/>
    </font>
    <font>
      <sz val="7"/>
      <name val="Times New Roman"/>
      <family val="1"/>
      <charset val="204"/>
    </font>
    <font>
      <b/>
      <sz val="7"/>
      <color theme="1"/>
      <name val="Times New Roman"/>
      <family val="1"/>
      <charset val="204"/>
    </font>
    <font>
      <sz val="10"/>
      <name val="Arial Cyr"/>
      <charset val="204"/>
    </font>
    <font>
      <sz val="7"/>
      <color theme="1"/>
      <name val="Times New Roman"/>
      <family val="1"/>
      <charset val="204"/>
    </font>
    <font>
      <sz val="8"/>
      <color rgb="FF000000"/>
      <name val="Times New Roman"/>
      <family val="1"/>
      <charset val="204"/>
    </font>
    <font>
      <sz val="8"/>
      <name val="Times New Roman"/>
      <family val="1"/>
      <charset val="204"/>
    </font>
    <font>
      <sz val="6"/>
      <color rgb="FF000000"/>
      <name val="Times New Roman"/>
      <family val="1"/>
      <charset val="204"/>
    </font>
    <font>
      <sz val="8"/>
      <color theme="1"/>
      <name val="Times New Roman"/>
      <family val="1"/>
      <charset val="204"/>
    </font>
    <font>
      <sz val="6"/>
      <color indexed="8"/>
      <name val="Times New Roman"/>
      <family val="1"/>
      <charset val="204"/>
    </font>
    <font>
      <sz val="11"/>
      <color indexed="8"/>
      <name val="Times New Roman"/>
      <family val="1"/>
      <charset val="204"/>
    </font>
    <font>
      <sz val="10"/>
      <color theme="0"/>
      <name val="Times New Roman"/>
      <family val="1"/>
      <charset val="204"/>
    </font>
    <font>
      <b/>
      <sz val="8"/>
      <color indexed="8"/>
      <name val="Times New Roman"/>
      <family val="1"/>
      <charset val="204"/>
    </font>
    <font>
      <b/>
      <sz val="10"/>
      <name val="Times New Roman"/>
      <family val="1"/>
      <charset val="204"/>
    </font>
    <font>
      <b/>
      <sz val="12"/>
      <name val="Times New Roman"/>
      <family val="1"/>
      <charset val="204"/>
    </font>
    <font>
      <sz val="9"/>
      <name val="Times New Roman"/>
      <family val="1"/>
      <charset val="204"/>
    </font>
    <font>
      <sz val="11"/>
      <color rgb="FFFF0000"/>
      <name val="Times New Roman"/>
      <family val="1"/>
      <charset val="204"/>
    </font>
    <font>
      <b/>
      <i/>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cellStyleXfs>
  <cellXfs count="106">
    <xf numFmtId="0" fontId="0" fillId="0" borderId="0" xfId="0"/>
    <xf numFmtId="0" fontId="1" fillId="2" borderId="0" xfId="0" applyFont="1" applyFill="1"/>
    <xf numFmtId="0" fontId="1" fillId="2" borderId="0" xfId="0" applyFont="1" applyFill="1" applyBorder="1"/>
    <xf numFmtId="0" fontId="6" fillId="2" borderId="0" xfId="0" applyFont="1" applyFill="1" applyBorder="1" applyAlignment="1">
      <alignment horizontal="center"/>
    </xf>
    <xf numFmtId="0" fontId="1" fillId="2" borderId="0" xfId="0" applyFont="1" applyFill="1" applyBorder="1" applyAlignment="1">
      <alignment horizontal="center"/>
    </xf>
    <xf numFmtId="0" fontId="6" fillId="2" borderId="0" xfId="0" applyFont="1" applyFill="1"/>
    <xf numFmtId="0" fontId="4"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xf>
    <xf numFmtId="0" fontId="5" fillId="2" borderId="0" xfId="0" applyFont="1" applyFill="1"/>
    <xf numFmtId="0" fontId="4" fillId="2" borderId="0" xfId="0" applyFont="1" applyFill="1"/>
    <xf numFmtId="0" fontId="10" fillId="2" borderId="0" xfId="0" applyFont="1" applyFill="1" applyAlignment="1">
      <alignment vertical="center"/>
    </xf>
    <xf numFmtId="0" fontId="10" fillId="2" borderId="0" xfId="0" applyFont="1" applyFill="1"/>
    <xf numFmtId="0" fontId="3" fillId="2" borderId="1" xfId="0" applyFont="1" applyFill="1" applyBorder="1" applyAlignment="1">
      <alignment horizontal="center"/>
    </xf>
    <xf numFmtId="0" fontId="12" fillId="2" borderId="1" xfId="0" applyFont="1" applyFill="1" applyBorder="1"/>
    <xf numFmtId="0" fontId="3" fillId="2" borderId="1" xfId="0" applyNumberFormat="1" applyFont="1" applyFill="1" applyBorder="1" applyAlignment="1">
      <alignment horizontal="center"/>
    </xf>
    <xf numFmtId="0" fontId="14" fillId="2" borderId="0" xfId="0" applyFont="1" applyFill="1" applyBorder="1"/>
    <xf numFmtId="0" fontId="8" fillId="2" borderId="0" xfId="0" applyFont="1" applyFill="1" applyBorder="1" applyAlignment="1">
      <alignment horizontal="center" vertical="center" wrapText="1"/>
    </xf>
    <xf numFmtId="0" fontId="6" fillId="2" borderId="0" xfId="0" applyFont="1" applyFill="1" applyBorder="1"/>
    <xf numFmtId="0" fontId="9"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3" fillId="2" borderId="1" xfId="0" applyFont="1" applyFill="1" applyBorder="1"/>
    <xf numFmtId="0" fontId="1" fillId="2" borderId="0" xfId="0" applyFont="1" applyFill="1" applyAlignment="1">
      <alignment vertical="center"/>
    </xf>
    <xf numFmtId="0" fontId="6" fillId="2" borderId="0" xfId="0" applyFont="1" applyFill="1" applyBorder="1" applyAlignment="1">
      <alignment horizontal="left"/>
    </xf>
    <xf numFmtId="0" fontId="21" fillId="2" borderId="0" xfId="0" applyFont="1" applyFill="1" applyBorder="1"/>
    <xf numFmtId="0" fontId="24" fillId="2" borderId="1" xfId="0" applyFont="1" applyFill="1" applyBorder="1" applyAlignment="1">
      <alignment horizontal="center"/>
    </xf>
    <xf numFmtId="0" fontId="3" fillId="2" borderId="6" xfId="0" applyNumberFormat="1" applyFont="1" applyFill="1" applyBorder="1" applyAlignment="1">
      <alignment horizontal="center"/>
    </xf>
    <xf numFmtId="0" fontId="3" fillId="2" borderId="7" xfId="0" applyFont="1" applyFill="1" applyBorder="1"/>
    <xf numFmtId="0" fontId="5" fillId="2" borderId="1" xfId="0" applyFont="1" applyFill="1" applyBorder="1" applyAlignment="1">
      <alignment horizontal="center" vertical="center" wrapText="1"/>
    </xf>
    <xf numFmtId="0" fontId="3" fillId="2" borderId="3" xfId="0" applyFont="1" applyFill="1" applyBorder="1" applyAlignment="1">
      <alignment horizontal="right"/>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2" borderId="1" xfId="0" applyFont="1" applyFill="1" applyBorder="1" applyAlignment="1">
      <alignment horizontal="right"/>
    </xf>
    <xf numFmtId="0" fontId="5" fillId="2" borderId="1" xfId="0" applyFont="1" applyFill="1" applyBorder="1" applyAlignment="1">
      <alignment horizontal="center" vertical="center" wrapText="1"/>
    </xf>
    <xf numFmtId="0" fontId="1" fillId="2" borderId="0" xfId="0" applyFont="1" applyFill="1" applyAlignment="1">
      <alignment horizontal="right" vertical="center"/>
    </xf>
    <xf numFmtId="0" fontId="2" fillId="2" borderId="0" xfId="0" applyFont="1" applyFill="1" applyAlignment="1">
      <alignment horizontal="center" vertical="center"/>
    </xf>
    <xf numFmtId="0" fontId="27" fillId="2"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49" fontId="9" fillId="2" borderId="1" xfId="0" applyNumberFormat="1" applyFont="1" applyFill="1" applyBorder="1" applyAlignment="1" applyProtection="1">
      <alignment horizontal="left" vertical="center" wrapText="1"/>
      <protection locked="0"/>
    </xf>
    <xf numFmtId="0" fontId="8" fillId="2"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1" fillId="2" borderId="1" xfId="0" applyFont="1" applyFill="1" applyBorder="1" applyAlignment="1">
      <alignment horizontal="left"/>
    </xf>
    <xf numFmtId="0" fontId="6" fillId="2" borderId="1" xfId="0" applyFont="1" applyFill="1" applyBorder="1" applyAlignment="1">
      <alignment horizontal="center"/>
    </xf>
    <xf numFmtId="0" fontId="6" fillId="2" borderId="1" xfId="0" applyFont="1" applyFill="1" applyBorder="1"/>
    <xf numFmtId="0" fontId="1" fillId="2" borderId="1" xfId="0" applyFont="1" applyFill="1" applyBorder="1"/>
    <xf numFmtId="0" fontId="7"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16" fontId="8" fillId="2" borderId="1" xfId="0" applyNumberFormat="1"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15"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 fillId="2" borderId="1" xfId="0" applyNumberFormat="1" applyFont="1" applyFill="1" applyBorder="1" applyAlignment="1">
      <alignment horizontal="center"/>
    </xf>
    <xf numFmtId="0" fontId="11" fillId="2" borderId="1" xfId="0" applyFont="1" applyFill="1" applyBorder="1"/>
    <xf numFmtId="0" fontId="14" fillId="2" borderId="1" xfId="0" applyFont="1" applyFill="1" applyBorder="1"/>
    <xf numFmtId="0" fontId="6" fillId="2" borderId="1" xfId="0" applyFont="1" applyFill="1" applyBorder="1" applyAlignment="1">
      <alignment horizontal="left"/>
    </xf>
    <xf numFmtId="0" fontId="5"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5" fillId="2" borderId="1" xfId="0" applyFont="1" applyFill="1" applyBorder="1" applyAlignment="1">
      <alignment vertical="center" wrapText="1"/>
    </xf>
    <xf numFmtId="0" fontId="18"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center" vertical="center"/>
    </xf>
    <xf numFmtId="0" fontId="18" fillId="2" borderId="1" xfId="0" applyFont="1" applyFill="1" applyBorder="1" applyAlignment="1">
      <alignment wrapText="1"/>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xf>
    <xf numFmtId="0" fontId="20" fillId="2" borderId="1" xfId="0" applyFont="1" applyFill="1" applyBorder="1" applyAlignment="1">
      <alignment horizontal="center" vertical="center"/>
    </xf>
    <xf numFmtId="0" fontId="22" fillId="2" borderId="1" xfId="0" applyFont="1" applyFill="1" applyBorder="1" applyAlignment="1">
      <alignment horizontal="center"/>
    </xf>
    <xf numFmtId="0" fontId="25"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16"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wrapText="1"/>
    </xf>
    <xf numFmtId="0" fontId="5"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wrapText="1"/>
    </xf>
    <xf numFmtId="49" fontId="1" fillId="2" borderId="8" xfId="0" applyNumberFormat="1" applyFont="1" applyFill="1" applyBorder="1" applyAlignment="1">
      <alignment horizont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6" fillId="2" borderId="12" xfId="0" applyFont="1" applyFill="1" applyBorder="1"/>
    <xf numFmtId="0" fontId="1" fillId="2" borderId="8" xfId="0" applyFont="1" applyFill="1" applyBorder="1" applyAlignment="1">
      <alignment horizontal="center"/>
    </xf>
    <xf numFmtId="0" fontId="26" fillId="2" borderId="1" xfId="0" applyFont="1" applyFill="1" applyBorder="1" applyAlignment="1">
      <alignment horizontal="center"/>
    </xf>
    <xf numFmtId="0" fontId="1" fillId="2" borderId="12" xfId="0" applyFont="1" applyFill="1" applyBorder="1"/>
    <xf numFmtId="0" fontId="6" fillId="2" borderId="13" xfId="0" applyFont="1" applyFill="1" applyBorder="1" applyAlignment="1">
      <alignment horizontal="center"/>
    </xf>
    <xf numFmtId="0" fontId="6" fillId="2" borderId="14" xfId="0" applyFont="1" applyFill="1" applyBorder="1" applyAlignment="1">
      <alignment horizontal="left"/>
    </xf>
    <xf numFmtId="0" fontId="7" fillId="2" borderId="15" xfId="0" applyFont="1" applyFill="1" applyBorder="1" applyAlignment="1">
      <alignment horizontal="center" vertical="center" wrapText="1"/>
    </xf>
    <xf numFmtId="0" fontId="6" fillId="2" borderId="15" xfId="0" applyFont="1" applyFill="1" applyBorder="1" applyAlignment="1">
      <alignment horizontal="left"/>
    </xf>
    <xf numFmtId="0" fontId="6" fillId="2" borderId="16" xfId="0" applyFont="1" applyFill="1" applyBorder="1" applyAlignment="1">
      <alignment horizontal="left"/>
    </xf>
    <xf numFmtId="0" fontId="1" fillId="2" borderId="17" xfId="0" applyFont="1" applyFill="1" applyBorder="1" applyAlignment="1">
      <alignment horizontal="center"/>
    </xf>
    <xf numFmtId="0" fontId="26" fillId="2" borderId="17" xfId="0" applyFont="1" applyFill="1" applyBorder="1" applyAlignment="1">
      <alignment horizontal="center"/>
    </xf>
    <xf numFmtId="0" fontId="1" fillId="2" borderId="18" xfId="0" applyFont="1" applyFill="1" applyBorder="1"/>
  </cellXfs>
  <cellStyles count="2">
    <cellStyle name="Обычный" xfId="0" builtinId="0"/>
    <cellStyle name="Обычный 2" xfId="1"/>
  </cellStyles>
  <dxfs count="0"/>
  <tableStyles count="0" defaultTableStyle="TableStyleMedium2" defaultPivotStyle="PivotStyleMedium9"/>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3"/>
  <sheetViews>
    <sheetView tabSelected="1" zoomScale="93" zoomScaleNormal="93" workbookViewId="0">
      <selection activeCell="A4" sqref="A4:I4"/>
    </sheetView>
  </sheetViews>
  <sheetFormatPr defaultRowHeight="15" x14ac:dyDescent="0.25"/>
  <cols>
    <col min="1" max="1" width="5.85546875" style="1" customWidth="1"/>
    <col min="2" max="2" width="41.7109375" style="1" customWidth="1"/>
    <col min="3" max="3" width="14.7109375" style="7" customWidth="1"/>
    <col min="4" max="4" width="14.85546875" style="1" customWidth="1"/>
    <col min="5" max="5" width="13.5703125" style="1" customWidth="1"/>
    <col min="6" max="8" width="10.42578125" style="1" customWidth="1"/>
    <col min="9" max="9" width="41.140625" style="1" customWidth="1"/>
    <col min="10" max="16384" width="9.140625" style="1"/>
  </cols>
  <sheetData>
    <row r="1" spans="1:9" x14ac:dyDescent="0.25">
      <c r="A1" s="34" t="s">
        <v>15</v>
      </c>
      <c r="B1" s="34"/>
      <c r="C1" s="34"/>
      <c r="D1" s="34"/>
      <c r="E1" s="34"/>
      <c r="F1" s="34"/>
      <c r="G1" s="34"/>
      <c r="H1" s="34"/>
      <c r="I1" s="34"/>
    </row>
    <row r="2" spans="1:9" ht="23.25" customHeight="1" x14ac:dyDescent="0.25">
      <c r="A2" s="35" t="s">
        <v>7</v>
      </c>
      <c r="B2" s="35"/>
      <c r="C2" s="35"/>
      <c r="D2" s="35"/>
      <c r="E2" s="35"/>
      <c r="F2" s="35"/>
      <c r="G2" s="35"/>
      <c r="H2" s="35"/>
      <c r="I2" s="35"/>
    </row>
    <row r="3" spans="1:9" x14ac:dyDescent="0.25">
      <c r="A3" s="35" t="s">
        <v>110</v>
      </c>
      <c r="B3" s="35"/>
      <c r="C3" s="35"/>
      <c r="D3" s="35"/>
      <c r="E3" s="35"/>
      <c r="F3" s="35"/>
      <c r="G3" s="35"/>
      <c r="H3" s="35"/>
      <c r="I3" s="35"/>
    </row>
    <row r="4" spans="1:9" ht="24" customHeight="1" x14ac:dyDescent="0.25">
      <c r="A4" s="36"/>
      <c r="B4" s="36"/>
      <c r="C4" s="36"/>
      <c r="D4" s="36"/>
      <c r="E4" s="36"/>
      <c r="F4" s="36"/>
      <c r="G4" s="36"/>
      <c r="H4" s="36"/>
      <c r="I4" s="36"/>
    </row>
    <row r="5" spans="1:9" s="8" customFormat="1" ht="15" customHeight="1" x14ac:dyDescent="0.2">
      <c r="A5" s="33" t="s">
        <v>5</v>
      </c>
      <c r="B5" s="33" t="s">
        <v>0</v>
      </c>
      <c r="C5" s="33" t="s">
        <v>1</v>
      </c>
      <c r="D5" s="33" t="s">
        <v>2</v>
      </c>
      <c r="E5" s="33" t="s">
        <v>6</v>
      </c>
      <c r="F5" s="33" t="s">
        <v>11</v>
      </c>
      <c r="G5" s="33"/>
      <c r="H5" s="33"/>
      <c r="I5" s="33" t="s">
        <v>3</v>
      </c>
    </row>
    <row r="6" spans="1:9" s="8" customFormat="1" ht="34.5" customHeight="1" x14ac:dyDescent="0.2">
      <c r="A6" s="33"/>
      <c r="B6" s="33"/>
      <c r="C6" s="33"/>
      <c r="D6" s="33"/>
      <c r="E6" s="33"/>
      <c r="F6" s="28" t="s">
        <v>8</v>
      </c>
      <c r="G6" s="28" t="s">
        <v>9</v>
      </c>
      <c r="H6" s="28" t="s">
        <v>10</v>
      </c>
      <c r="I6" s="33"/>
    </row>
    <row r="7" spans="1:9" s="9" customFormat="1" ht="72" customHeight="1" x14ac:dyDescent="0.2">
      <c r="A7" s="37">
        <v>1</v>
      </c>
      <c r="B7" s="38" t="s">
        <v>111</v>
      </c>
      <c r="C7" s="28" t="s">
        <v>4</v>
      </c>
      <c r="D7" s="39" t="s">
        <v>65</v>
      </c>
      <c r="E7" s="39" t="s">
        <v>63</v>
      </c>
      <c r="F7" s="39">
        <v>80</v>
      </c>
      <c r="G7" s="39">
        <v>80</v>
      </c>
      <c r="H7" s="37">
        <v>80</v>
      </c>
      <c r="I7" s="40" t="s">
        <v>118</v>
      </c>
    </row>
    <row r="8" spans="1:9" ht="45.75" customHeight="1" x14ac:dyDescent="0.25">
      <c r="A8" s="37"/>
      <c r="B8" s="41" t="s">
        <v>112</v>
      </c>
      <c r="C8" s="28" t="s">
        <v>4</v>
      </c>
      <c r="D8" s="39" t="s">
        <v>65</v>
      </c>
      <c r="E8" s="39" t="s">
        <v>63</v>
      </c>
      <c r="F8" s="39">
        <v>80</v>
      </c>
      <c r="G8" s="39">
        <v>80</v>
      </c>
      <c r="H8" s="37"/>
      <c r="I8" s="42" t="s">
        <v>119</v>
      </c>
    </row>
    <row r="9" spans="1:9" ht="45.75" customHeight="1" x14ac:dyDescent="0.25">
      <c r="A9" s="37"/>
      <c r="B9" s="38" t="s">
        <v>62</v>
      </c>
      <c r="C9" s="28" t="s">
        <v>4</v>
      </c>
      <c r="D9" s="39" t="s">
        <v>64</v>
      </c>
      <c r="E9" s="39" t="s">
        <v>115</v>
      </c>
      <c r="F9" s="39">
        <v>40</v>
      </c>
      <c r="G9" s="39">
        <v>40</v>
      </c>
      <c r="H9" s="37"/>
      <c r="I9" s="42" t="s">
        <v>121</v>
      </c>
    </row>
    <row r="10" spans="1:9" ht="56.25" customHeight="1" x14ac:dyDescent="0.25">
      <c r="A10" s="37"/>
      <c r="B10" s="38" t="s">
        <v>113</v>
      </c>
      <c r="C10" s="28" t="s">
        <v>4</v>
      </c>
      <c r="D10" s="39" t="s">
        <v>69</v>
      </c>
      <c r="E10" s="39" t="s">
        <v>116</v>
      </c>
      <c r="F10" s="39">
        <v>50</v>
      </c>
      <c r="G10" s="39">
        <v>50</v>
      </c>
      <c r="H10" s="37"/>
      <c r="I10" s="42" t="s">
        <v>120</v>
      </c>
    </row>
    <row r="11" spans="1:9" ht="54.75" customHeight="1" x14ac:dyDescent="0.25">
      <c r="A11" s="37"/>
      <c r="B11" s="38" t="s">
        <v>114</v>
      </c>
      <c r="C11" s="28" t="s">
        <v>4</v>
      </c>
      <c r="D11" s="39" t="s">
        <v>65</v>
      </c>
      <c r="E11" s="39" t="s">
        <v>117</v>
      </c>
      <c r="F11" s="39">
        <v>60</v>
      </c>
      <c r="G11" s="39">
        <v>60</v>
      </c>
      <c r="H11" s="37"/>
      <c r="I11" s="42" t="s">
        <v>122</v>
      </c>
    </row>
    <row r="12" spans="1:9" s="10" customFormat="1" ht="15.75" x14ac:dyDescent="0.25">
      <c r="A12" s="32" t="s">
        <v>14</v>
      </c>
      <c r="B12" s="32"/>
      <c r="C12" s="32"/>
      <c r="D12" s="32"/>
      <c r="E12" s="32"/>
      <c r="F12" s="13">
        <f>SUM(F5:F11)</f>
        <v>310</v>
      </c>
      <c r="G12" s="13">
        <f>SUM(G5:G11)</f>
        <v>310</v>
      </c>
      <c r="H12" s="13">
        <f>SUM(H5:H11)</f>
        <v>80</v>
      </c>
      <c r="I12" s="21"/>
    </row>
    <row r="13" spans="1:9" x14ac:dyDescent="0.25">
      <c r="A13" s="43">
        <v>1</v>
      </c>
      <c r="B13" s="44" t="s">
        <v>17</v>
      </c>
      <c r="C13" s="44"/>
      <c r="D13" s="44"/>
      <c r="E13" s="44"/>
      <c r="F13" s="45">
        <f>SUM(F7:F11)</f>
        <v>310</v>
      </c>
      <c r="G13" s="45">
        <f>SUM(G7:G11)</f>
        <v>310</v>
      </c>
      <c r="H13" s="45">
        <f>SUM(H7:H11)</f>
        <v>80</v>
      </c>
      <c r="I13" s="46"/>
    </row>
    <row r="14" spans="1:9" x14ac:dyDescent="0.25">
      <c r="A14" s="43">
        <v>0</v>
      </c>
      <c r="B14" s="44" t="s">
        <v>16</v>
      </c>
      <c r="C14" s="44"/>
      <c r="D14" s="44"/>
      <c r="E14" s="44"/>
      <c r="F14" s="43">
        <v>0</v>
      </c>
      <c r="G14" s="43">
        <v>0</v>
      </c>
      <c r="H14" s="43"/>
      <c r="I14" s="47"/>
    </row>
    <row r="15" spans="1:9" x14ac:dyDescent="0.25">
      <c r="A15" s="43">
        <v>0</v>
      </c>
      <c r="B15" s="44" t="s">
        <v>18</v>
      </c>
      <c r="C15" s="44"/>
      <c r="D15" s="44"/>
      <c r="E15" s="44"/>
      <c r="F15" s="43">
        <v>0</v>
      </c>
      <c r="G15" s="43">
        <v>0</v>
      </c>
      <c r="H15" s="43"/>
      <c r="I15" s="47"/>
    </row>
    <row r="16" spans="1:9" x14ac:dyDescent="0.25">
      <c r="A16" s="43">
        <v>0</v>
      </c>
      <c r="B16" s="44" t="s">
        <v>19</v>
      </c>
      <c r="C16" s="44"/>
      <c r="D16" s="44"/>
      <c r="E16" s="44"/>
      <c r="F16" s="43">
        <v>0</v>
      </c>
      <c r="G16" s="43">
        <v>0</v>
      </c>
      <c r="H16" s="43"/>
      <c r="I16" s="47"/>
    </row>
    <row r="17" spans="1:9" ht="25.5" x14ac:dyDescent="0.25">
      <c r="A17" s="39">
        <v>2</v>
      </c>
      <c r="B17" s="41" t="s">
        <v>123</v>
      </c>
      <c r="C17" s="48" t="s">
        <v>13</v>
      </c>
      <c r="D17" s="39" t="s">
        <v>64</v>
      </c>
      <c r="E17" s="39" t="s">
        <v>133</v>
      </c>
      <c r="F17" s="39">
        <v>60</v>
      </c>
      <c r="G17" s="39"/>
      <c r="H17" s="39"/>
      <c r="I17" s="49" t="s">
        <v>162</v>
      </c>
    </row>
    <row r="18" spans="1:9" s="22" customFormat="1" ht="54.75" customHeight="1" x14ac:dyDescent="0.25">
      <c r="A18" s="39">
        <v>3</v>
      </c>
      <c r="B18" s="41" t="s">
        <v>173</v>
      </c>
      <c r="C18" s="28" t="s">
        <v>4</v>
      </c>
      <c r="D18" s="39" t="s">
        <v>66</v>
      </c>
      <c r="E18" s="39" t="s">
        <v>134</v>
      </c>
      <c r="F18" s="39">
        <v>100</v>
      </c>
      <c r="G18" s="39"/>
      <c r="H18" s="39">
        <v>40</v>
      </c>
      <c r="I18" s="49" t="s">
        <v>163</v>
      </c>
    </row>
    <row r="19" spans="1:9" ht="45" x14ac:dyDescent="0.25">
      <c r="A19" s="39">
        <v>4</v>
      </c>
      <c r="B19" s="41" t="s">
        <v>124</v>
      </c>
      <c r="C19" s="28" t="s">
        <v>109</v>
      </c>
      <c r="D19" s="39" t="s">
        <v>70</v>
      </c>
      <c r="E19" s="39" t="s">
        <v>135</v>
      </c>
      <c r="F19" s="39">
        <v>60</v>
      </c>
      <c r="G19" s="39">
        <v>60</v>
      </c>
      <c r="H19" s="39"/>
      <c r="I19" s="49" t="s">
        <v>164</v>
      </c>
    </row>
    <row r="20" spans="1:9" ht="45" x14ac:dyDescent="0.25">
      <c r="A20" s="39">
        <v>5</v>
      </c>
      <c r="B20" s="41" t="s">
        <v>67</v>
      </c>
      <c r="C20" s="28" t="s">
        <v>20</v>
      </c>
      <c r="D20" s="39" t="s">
        <v>69</v>
      </c>
      <c r="E20" s="39" t="s">
        <v>140</v>
      </c>
      <c r="F20" s="39">
        <v>80</v>
      </c>
      <c r="G20" s="39"/>
      <c r="H20" s="39"/>
      <c r="I20" s="49" t="s">
        <v>165</v>
      </c>
    </row>
    <row r="21" spans="1:9" ht="51" x14ac:dyDescent="0.25">
      <c r="A21" s="39">
        <v>6</v>
      </c>
      <c r="B21" s="41" t="s">
        <v>125</v>
      </c>
      <c r="C21" s="28" t="s">
        <v>21</v>
      </c>
      <c r="D21" s="39" t="s">
        <v>64</v>
      </c>
      <c r="E21" s="39" t="s">
        <v>136</v>
      </c>
      <c r="F21" s="39">
        <v>50</v>
      </c>
      <c r="G21" s="39">
        <v>50</v>
      </c>
      <c r="H21" s="39"/>
      <c r="I21" s="49" t="s">
        <v>166</v>
      </c>
    </row>
    <row r="22" spans="1:9" ht="45" x14ac:dyDescent="0.25">
      <c r="A22" s="39">
        <v>7</v>
      </c>
      <c r="B22" s="41" t="s">
        <v>126</v>
      </c>
      <c r="C22" s="28" t="s">
        <v>4</v>
      </c>
      <c r="D22" s="39" t="s">
        <v>65</v>
      </c>
      <c r="E22" s="50" t="s">
        <v>71</v>
      </c>
      <c r="F22" s="39">
        <v>30</v>
      </c>
      <c r="G22" s="39"/>
      <c r="H22" s="39">
        <v>40</v>
      </c>
      <c r="I22" s="49" t="s">
        <v>167</v>
      </c>
    </row>
    <row r="23" spans="1:9" ht="45" x14ac:dyDescent="0.25">
      <c r="A23" s="39">
        <v>8</v>
      </c>
      <c r="B23" s="41" t="s">
        <v>142</v>
      </c>
      <c r="C23" s="28" t="s">
        <v>4</v>
      </c>
      <c r="D23" s="39" t="s">
        <v>66</v>
      </c>
      <c r="E23" s="39" t="s">
        <v>137</v>
      </c>
      <c r="F23" s="39">
        <v>30</v>
      </c>
      <c r="G23" s="39"/>
      <c r="H23" s="39"/>
      <c r="I23" s="51" t="s">
        <v>168</v>
      </c>
    </row>
    <row r="24" spans="1:9" ht="51" x14ac:dyDescent="0.25">
      <c r="A24" s="39">
        <v>9</v>
      </c>
      <c r="B24" s="41" t="s">
        <v>127</v>
      </c>
      <c r="C24" s="28" t="s">
        <v>13</v>
      </c>
      <c r="D24" s="39" t="s">
        <v>12</v>
      </c>
      <c r="E24" s="39" t="s">
        <v>138</v>
      </c>
      <c r="F24" s="39">
        <v>10</v>
      </c>
      <c r="G24" s="39">
        <v>3</v>
      </c>
      <c r="H24" s="39"/>
      <c r="I24" s="49" t="s">
        <v>169</v>
      </c>
    </row>
    <row r="25" spans="1:9" ht="45" x14ac:dyDescent="0.25">
      <c r="A25" s="39">
        <v>10</v>
      </c>
      <c r="B25" s="41" t="s">
        <v>128</v>
      </c>
      <c r="C25" s="28" t="s">
        <v>24</v>
      </c>
      <c r="D25" s="39" t="s">
        <v>64</v>
      </c>
      <c r="E25" s="39" t="s">
        <v>68</v>
      </c>
      <c r="F25" s="39">
        <v>70</v>
      </c>
      <c r="G25" s="39">
        <v>70</v>
      </c>
      <c r="H25" s="39"/>
      <c r="I25" s="49" t="s">
        <v>170</v>
      </c>
    </row>
    <row r="26" spans="1:9" ht="38.25" x14ac:dyDescent="0.25">
      <c r="A26" s="39">
        <v>11</v>
      </c>
      <c r="B26" s="41" t="s">
        <v>129</v>
      </c>
      <c r="C26" s="28" t="s">
        <v>4</v>
      </c>
      <c r="D26" s="39" t="s">
        <v>70</v>
      </c>
      <c r="E26" s="39" t="s">
        <v>71</v>
      </c>
      <c r="F26" s="39">
        <v>50</v>
      </c>
      <c r="G26" s="39">
        <v>50</v>
      </c>
      <c r="H26" s="39">
        <v>40</v>
      </c>
      <c r="I26" s="49"/>
    </row>
    <row r="27" spans="1:9" ht="51" x14ac:dyDescent="0.25">
      <c r="A27" s="39">
        <v>12</v>
      </c>
      <c r="B27" s="41" t="s">
        <v>130</v>
      </c>
      <c r="C27" s="28" t="s">
        <v>4</v>
      </c>
      <c r="D27" s="39" t="s">
        <v>64</v>
      </c>
      <c r="E27" s="39" t="s">
        <v>139</v>
      </c>
      <c r="F27" s="39">
        <v>100</v>
      </c>
      <c r="G27" s="39"/>
      <c r="H27" s="39">
        <v>40</v>
      </c>
      <c r="I27" s="49" t="s">
        <v>171</v>
      </c>
    </row>
    <row r="28" spans="1:9" ht="146.25" x14ac:dyDescent="0.25">
      <c r="A28" s="39">
        <v>13</v>
      </c>
      <c r="B28" s="41" t="s">
        <v>131</v>
      </c>
      <c r="C28" s="28" t="s">
        <v>27</v>
      </c>
      <c r="D28" s="39" t="s">
        <v>65</v>
      </c>
      <c r="E28" s="39" t="s">
        <v>140</v>
      </c>
      <c r="F28" s="39">
        <v>120</v>
      </c>
      <c r="G28" s="39">
        <v>120</v>
      </c>
      <c r="H28" s="39"/>
      <c r="I28" s="49" t="s">
        <v>172</v>
      </c>
    </row>
    <row r="29" spans="1:9" ht="38.25" x14ac:dyDescent="0.25">
      <c r="A29" s="39">
        <v>14</v>
      </c>
      <c r="B29" s="41" t="s">
        <v>132</v>
      </c>
      <c r="C29" s="28" t="s">
        <v>4</v>
      </c>
      <c r="D29" s="39" t="s">
        <v>64</v>
      </c>
      <c r="E29" s="39" t="s">
        <v>141</v>
      </c>
      <c r="F29" s="39">
        <v>100</v>
      </c>
      <c r="G29" s="39">
        <v>100</v>
      </c>
      <c r="H29" s="39">
        <v>40</v>
      </c>
      <c r="I29" s="52"/>
    </row>
    <row r="30" spans="1:9" ht="14.25" customHeight="1" x14ac:dyDescent="0.25">
      <c r="A30" s="32" t="s">
        <v>36</v>
      </c>
      <c r="B30" s="32"/>
      <c r="C30" s="32"/>
      <c r="D30" s="32"/>
      <c r="E30" s="32"/>
      <c r="F30" s="13">
        <f>SUM(F17:F29)</f>
        <v>860</v>
      </c>
      <c r="G30" s="13">
        <f t="shared" ref="G30:H30" si="0">SUM(G17:G29)</f>
        <v>453</v>
      </c>
      <c r="H30" s="13">
        <f t="shared" si="0"/>
        <v>200</v>
      </c>
      <c r="I30" s="14"/>
    </row>
    <row r="31" spans="1:9" x14ac:dyDescent="0.25">
      <c r="A31" s="43">
        <v>5</v>
      </c>
      <c r="B31" s="44" t="s">
        <v>17</v>
      </c>
      <c r="C31" s="44"/>
      <c r="D31" s="44"/>
      <c r="E31" s="44"/>
      <c r="F31" s="45">
        <f>SUM(F18+F22+F26+F27+F29)</f>
        <v>380</v>
      </c>
      <c r="G31" s="45">
        <f>SUM(G18+G22+G26+G27+G29)</f>
        <v>150</v>
      </c>
      <c r="H31" s="45">
        <f>SUM(H29+H27+H26+H22+H18)</f>
        <v>200</v>
      </c>
      <c r="I31" s="46"/>
    </row>
    <row r="32" spans="1:9" x14ac:dyDescent="0.25">
      <c r="A32" s="43">
        <v>1</v>
      </c>
      <c r="B32" s="44" t="s">
        <v>16</v>
      </c>
      <c r="C32" s="44"/>
      <c r="D32" s="44"/>
      <c r="E32" s="44"/>
      <c r="F32" s="43">
        <f>SUM(F24)</f>
        <v>10</v>
      </c>
      <c r="G32" s="43">
        <f>SUM(G24)</f>
        <v>3</v>
      </c>
      <c r="H32" s="43"/>
      <c r="I32" s="47"/>
    </row>
    <row r="33" spans="1:9" x14ac:dyDescent="0.25">
      <c r="A33" s="43">
        <v>6</v>
      </c>
      <c r="B33" s="44" t="s">
        <v>18</v>
      </c>
      <c r="C33" s="44"/>
      <c r="D33" s="44"/>
      <c r="E33" s="44"/>
      <c r="F33" s="43">
        <f>SUM(F28+F25+F21+F20+F19+F17)</f>
        <v>440</v>
      </c>
      <c r="G33" s="43">
        <f>SUM(G28+G25+G21+G20+G19+G17)</f>
        <v>300</v>
      </c>
      <c r="H33" s="43"/>
      <c r="I33" s="47"/>
    </row>
    <row r="34" spans="1:9" x14ac:dyDescent="0.25">
      <c r="A34" s="43">
        <v>1</v>
      </c>
      <c r="B34" s="44" t="s">
        <v>19</v>
      </c>
      <c r="C34" s="44"/>
      <c r="D34" s="44"/>
      <c r="E34" s="44"/>
      <c r="F34" s="43">
        <f>SUM(F23)</f>
        <v>30</v>
      </c>
      <c r="G34" s="43">
        <f>SUM(G23)</f>
        <v>0</v>
      </c>
      <c r="H34" s="43"/>
      <c r="I34" s="47"/>
    </row>
    <row r="35" spans="1:9" ht="45" x14ac:dyDescent="0.25">
      <c r="A35" s="28">
        <v>15</v>
      </c>
      <c r="B35" s="41" t="s">
        <v>73</v>
      </c>
      <c r="C35" s="28" t="s">
        <v>4</v>
      </c>
      <c r="D35" s="39" t="s">
        <v>64</v>
      </c>
      <c r="E35" s="39" t="s">
        <v>150</v>
      </c>
      <c r="F35" s="39">
        <v>120</v>
      </c>
      <c r="G35" s="39"/>
      <c r="H35" s="39">
        <v>40</v>
      </c>
      <c r="I35" s="49" t="s">
        <v>151</v>
      </c>
    </row>
    <row r="36" spans="1:9" ht="45" x14ac:dyDescent="0.25">
      <c r="A36" s="28">
        <v>16</v>
      </c>
      <c r="B36" s="53" t="s">
        <v>143</v>
      </c>
      <c r="C36" s="28" t="s">
        <v>40</v>
      </c>
      <c r="D36" s="39" t="s">
        <v>22</v>
      </c>
      <c r="E36" s="39" t="s">
        <v>150</v>
      </c>
      <c r="F36" s="48">
        <v>10</v>
      </c>
      <c r="G36" s="48"/>
      <c r="H36" s="48"/>
      <c r="I36" s="49" t="s">
        <v>152</v>
      </c>
    </row>
    <row r="37" spans="1:9" ht="56.25" x14ac:dyDescent="0.25">
      <c r="A37" s="28">
        <v>17</v>
      </c>
      <c r="B37" s="41" t="s">
        <v>72</v>
      </c>
      <c r="C37" s="28" t="s">
        <v>19</v>
      </c>
      <c r="D37" s="39" t="s">
        <v>22</v>
      </c>
      <c r="E37" s="39" t="s">
        <v>153</v>
      </c>
      <c r="F37" s="39">
        <v>4</v>
      </c>
      <c r="G37" s="39">
        <v>1</v>
      </c>
      <c r="H37" s="39"/>
      <c r="I37" s="49" t="s">
        <v>154</v>
      </c>
    </row>
    <row r="38" spans="1:9" ht="25.5" x14ac:dyDescent="0.25">
      <c r="A38" s="28">
        <v>18</v>
      </c>
      <c r="B38" s="41" t="s">
        <v>144</v>
      </c>
      <c r="C38" s="28" t="s">
        <v>40</v>
      </c>
      <c r="D38" s="39" t="s">
        <v>64</v>
      </c>
      <c r="E38" s="39" t="s">
        <v>155</v>
      </c>
      <c r="F38" s="39">
        <v>60</v>
      </c>
      <c r="G38" s="39"/>
      <c r="H38" s="39"/>
      <c r="I38" s="49" t="s">
        <v>156</v>
      </c>
    </row>
    <row r="39" spans="1:9" ht="51" x14ac:dyDescent="0.25">
      <c r="A39" s="28">
        <v>19</v>
      </c>
      <c r="B39" s="41" t="s">
        <v>145</v>
      </c>
      <c r="C39" s="28" t="s">
        <v>48</v>
      </c>
      <c r="D39" s="39" t="s">
        <v>78</v>
      </c>
      <c r="E39" s="39" t="s">
        <v>157</v>
      </c>
      <c r="F39" s="48">
        <v>30</v>
      </c>
      <c r="G39" s="48">
        <v>30</v>
      </c>
      <c r="H39" s="48"/>
      <c r="I39" s="54" t="s">
        <v>158</v>
      </c>
    </row>
    <row r="40" spans="1:9" ht="38.25" x14ac:dyDescent="0.25">
      <c r="A40" s="28">
        <v>20</v>
      </c>
      <c r="B40" s="41" t="s">
        <v>146</v>
      </c>
      <c r="C40" s="28" t="s">
        <v>4</v>
      </c>
      <c r="D40" s="39" t="s">
        <v>64</v>
      </c>
      <c r="E40" s="39" t="s">
        <v>75</v>
      </c>
      <c r="F40" s="39">
        <v>50</v>
      </c>
      <c r="G40" s="39">
        <v>50</v>
      </c>
      <c r="H40" s="28">
        <v>40</v>
      </c>
      <c r="I40" s="55"/>
    </row>
    <row r="41" spans="1:9" ht="38.25" x14ac:dyDescent="0.25">
      <c r="A41" s="28">
        <v>21</v>
      </c>
      <c r="B41" s="41" t="s">
        <v>39</v>
      </c>
      <c r="C41" s="28" t="s">
        <v>4</v>
      </c>
      <c r="D41" s="39" t="s">
        <v>37</v>
      </c>
      <c r="E41" s="39" t="s">
        <v>159</v>
      </c>
      <c r="F41" s="39">
        <v>50</v>
      </c>
      <c r="G41" s="39">
        <v>50</v>
      </c>
      <c r="H41" s="28">
        <v>40</v>
      </c>
      <c r="I41" s="55"/>
    </row>
    <row r="42" spans="1:9" ht="38.25" x14ac:dyDescent="0.25">
      <c r="A42" s="28">
        <v>22</v>
      </c>
      <c r="B42" s="41" t="s">
        <v>147</v>
      </c>
      <c r="C42" s="28" t="s">
        <v>40</v>
      </c>
      <c r="D42" s="39" t="s">
        <v>64</v>
      </c>
      <c r="E42" s="56" t="s">
        <v>160</v>
      </c>
      <c r="F42" s="56">
        <v>100</v>
      </c>
      <c r="G42" s="56"/>
      <c r="H42" s="56"/>
      <c r="I42" s="49" t="s">
        <v>174</v>
      </c>
    </row>
    <row r="43" spans="1:9" ht="45" x14ac:dyDescent="0.25">
      <c r="A43" s="28">
        <v>23</v>
      </c>
      <c r="B43" s="57" t="s">
        <v>148</v>
      </c>
      <c r="C43" s="28" t="s">
        <v>4</v>
      </c>
      <c r="D43" s="39" t="s">
        <v>64</v>
      </c>
      <c r="E43" s="56" t="s">
        <v>161</v>
      </c>
      <c r="F43" s="56">
        <v>100</v>
      </c>
      <c r="G43" s="56">
        <v>20</v>
      </c>
      <c r="H43" s="56">
        <v>40</v>
      </c>
      <c r="I43" s="49" t="s">
        <v>175</v>
      </c>
    </row>
    <row r="44" spans="1:9" ht="38.25" x14ac:dyDescent="0.25">
      <c r="A44" s="28">
        <v>24</v>
      </c>
      <c r="B44" s="41" t="s">
        <v>74</v>
      </c>
      <c r="C44" s="28" t="s">
        <v>4</v>
      </c>
      <c r="D44" s="39" t="s">
        <v>64</v>
      </c>
      <c r="E44" s="39" t="s">
        <v>161</v>
      </c>
      <c r="F44" s="56">
        <v>93</v>
      </c>
      <c r="G44" s="56">
        <v>60</v>
      </c>
      <c r="H44" s="56">
        <v>40</v>
      </c>
      <c r="I44" s="58"/>
    </row>
    <row r="45" spans="1:9" ht="38.25" x14ac:dyDescent="0.25">
      <c r="A45" s="28">
        <v>25</v>
      </c>
      <c r="B45" s="41" t="s">
        <v>149</v>
      </c>
      <c r="C45" s="28" t="s">
        <v>4</v>
      </c>
      <c r="D45" s="56" t="s">
        <v>65</v>
      </c>
      <c r="E45" s="56" t="s">
        <v>161</v>
      </c>
      <c r="F45" s="56">
        <v>70</v>
      </c>
      <c r="G45" s="56">
        <v>70</v>
      </c>
      <c r="H45" s="56">
        <v>40</v>
      </c>
      <c r="I45" s="58"/>
    </row>
    <row r="46" spans="1:9" ht="15.75" x14ac:dyDescent="0.25">
      <c r="A46" s="32" t="s">
        <v>23</v>
      </c>
      <c r="B46" s="32"/>
      <c r="C46" s="32"/>
      <c r="D46" s="32"/>
      <c r="E46" s="32"/>
      <c r="F46" s="13">
        <f>SUM(F35:F45)</f>
        <v>687</v>
      </c>
      <c r="G46" s="13">
        <f t="shared" ref="G46:H46" si="1">SUM(G35:G45)</f>
        <v>281</v>
      </c>
      <c r="H46" s="13">
        <f t="shared" si="1"/>
        <v>240</v>
      </c>
      <c r="I46" s="14"/>
    </row>
    <row r="47" spans="1:9" x14ac:dyDescent="0.25">
      <c r="A47" s="59">
        <v>6</v>
      </c>
      <c r="B47" s="44" t="s">
        <v>17</v>
      </c>
      <c r="C47" s="44"/>
      <c r="D47" s="44"/>
      <c r="E47" s="44"/>
      <c r="F47" s="45">
        <f>SUM(F45+F44+F43+F41+F40+F35)</f>
        <v>483</v>
      </c>
      <c r="G47" s="45">
        <f t="shared" ref="G47:H47" si="2">SUM(G45+G44+G43+G41+G40+G35)</f>
        <v>250</v>
      </c>
      <c r="H47" s="45">
        <f t="shared" si="2"/>
        <v>240</v>
      </c>
      <c r="I47" s="60"/>
    </row>
    <row r="48" spans="1:9" x14ac:dyDescent="0.25">
      <c r="A48" s="43">
        <v>1</v>
      </c>
      <c r="B48" s="44" t="s">
        <v>16</v>
      </c>
      <c r="C48" s="44"/>
      <c r="D48" s="44"/>
      <c r="E48" s="44"/>
      <c r="F48" s="43">
        <f>SUM(F36)</f>
        <v>10</v>
      </c>
      <c r="G48" s="43">
        <f>SUM(G36)</f>
        <v>0</v>
      </c>
      <c r="H48" s="43"/>
      <c r="I48" s="61"/>
    </row>
    <row r="49" spans="1:9" x14ac:dyDescent="0.25">
      <c r="A49" s="43">
        <v>3</v>
      </c>
      <c r="B49" s="44" t="s">
        <v>18</v>
      </c>
      <c r="C49" s="44"/>
      <c r="D49" s="44"/>
      <c r="E49" s="44"/>
      <c r="F49" s="43">
        <f>SUM(F42+F39+F38)</f>
        <v>190</v>
      </c>
      <c r="G49" s="43">
        <f>SUM(G42+G39+G38)</f>
        <v>30</v>
      </c>
      <c r="H49" s="43"/>
      <c r="I49" s="61"/>
    </row>
    <row r="50" spans="1:9" ht="15" customHeight="1" x14ac:dyDescent="0.25">
      <c r="A50" s="45">
        <v>1</v>
      </c>
      <c r="B50" s="62" t="s">
        <v>19</v>
      </c>
      <c r="C50" s="62"/>
      <c r="D50" s="62"/>
      <c r="E50" s="62"/>
      <c r="F50" s="45">
        <f>SUM(F37)</f>
        <v>4</v>
      </c>
      <c r="G50" s="45">
        <f>SUM(G37)</f>
        <v>1</v>
      </c>
      <c r="H50" s="43"/>
      <c r="I50" s="61"/>
    </row>
    <row r="51" spans="1:9" ht="15.75" x14ac:dyDescent="0.25">
      <c r="A51" s="32" t="s">
        <v>25</v>
      </c>
      <c r="B51" s="32"/>
      <c r="C51" s="32"/>
      <c r="D51" s="32"/>
      <c r="E51" s="32"/>
      <c r="F51" s="15">
        <f t="shared" ref="F51:H52" si="3">SUM(F46+F30+F12)</f>
        <v>1857</v>
      </c>
      <c r="G51" s="15">
        <f t="shared" si="3"/>
        <v>1044</v>
      </c>
      <c r="H51" s="15">
        <f t="shared" si="3"/>
        <v>520</v>
      </c>
      <c r="I51" s="14"/>
    </row>
    <row r="52" spans="1:9" x14ac:dyDescent="0.25">
      <c r="A52" s="59">
        <f>SUM(A47+A31+A13)</f>
        <v>12</v>
      </c>
      <c r="B52" s="44" t="s">
        <v>17</v>
      </c>
      <c r="C52" s="44"/>
      <c r="D52" s="44"/>
      <c r="E52" s="44"/>
      <c r="F52" s="45">
        <f t="shared" si="3"/>
        <v>1173</v>
      </c>
      <c r="G52" s="45">
        <f t="shared" si="3"/>
        <v>710</v>
      </c>
      <c r="H52" s="45">
        <f t="shared" si="3"/>
        <v>520</v>
      </c>
      <c r="I52" s="60"/>
    </row>
    <row r="53" spans="1:9" x14ac:dyDescent="0.25">
      <c r="A53" s="43">
        <f>SUM(A48+A32+A14)</f>
        <v>2</v>
      </c>
      <c r="B53" s="44" t="s">
        <v>16</v>
      </c>
      <c r="C53" s="44"/>
      <c r="D53" s="44"/>
      <c r="E53" s="44"/>
      <c r="F53" s="45">
        <f t="shared" ref="F53:G55" si="4">SUM(F48+F32+F14)</f>
        <v>20</v>
      </c>
      <c r="G53" s="45">
        <f t="shared" si="4"/>
        <v>3</v>
      </c>
      <c r="H53" s="43"/>
      <c r="I53" s="61"/>
    </row>
    <row r="54" spans="1:9" x14ac:dyDescent="0.25">
      <c r="A54" s="43">
        <f>SUM(A49+A33+A15)</f>
        <v>9</v>
      </c>
      <c r="B54" s="44" t="s">
        <v>18</v>
      </c>
      <c r="C54" s="44"/>
      <c r="D54" s="44"/>
      <c r="E54" s="44"/>
      <c r="F54" s="45">
        <f t="shared" si="4"/>
        <v>630</v>
      </c>
      <c r="G54" s="45">
        <f t="shared" si="4"/>
        <v>330</v>
      </c>
      <c r="H54" s="43"/>
      <c r="I54" s="61"/>
    </row>
    <row r="55" spans="1:9" x14ac:dyDescent="0.25">
      <c r="A55" s="45">
        <f>SUM(A50+A34+A16)</f>
        <v>2</v>
      </c>
      <c r="B55" s="62" t="s">
        <v>19</v>
      </c>
      <c r="C55" s="62"/>
      <c r="D55" s="62"/>
      <c r="E55" s="62"/>
      <c r="F55" s="45">
        <f t="shared" si="4"/>
        <v>34</v>
      </c>
      <c r="G55" s="45">
        <f t="shared" si="4"/>
        <v>1</v>
      </c>
      <c r="H55" s="43"/>
      <c r="I55" s="61"/>
    </row>
    <row r="56" spans="1:9" ht="25.5" x14ac:dyDescent="0.25">
      <c r="A56" s="39">
        <v>26</v>
      </c>
      <c r="B56" s="41" t="s">
        <v>176</v>
      </c>
      <c r="C56" s="48" t="s">
        <v>40</v>
      </c>
      <c r="D56" s="39" t="s">
        <v>189</v>
      </c>
      <c r="E56" s="39" t="s">
        <v>190</v>
      </c>
      <c r="F56" s="63">
        <v>40</v>
      </c>
      <c r="G56" s="39">
        <v>5</v>
      </c>
      <c r="H56" s="28"/>
      <c r="I56" s="64" t="s">
        <v>191</v>
      </c>
    </row>
    <row r="57" spans="1:9" ht="51" x14ac:dyDescent="0.25">
      <c r="A57" s="39">
        <v>27</v>
      </c>
      <c r="B57" s="41" t="s">
        <v>41</v>
      </c>
      <c r="C57" s="48" t="s">
        <v>4</v>
      </c>
      <c r="D57" s="39" t="s">
        <v>45</v>
      </c>
      <c r="E57" s="39" t="s">
        <v>192</v>
      </c>
      <c r="F57" s="63">
        <v>300</v>
      </c>
      <c r="G57" s="39">
        <v>120</v>
      </c>
      <c r="H57" s="28">
        <v>40</v>
      </c>
      <c r="I57" s="65"/>
    </row>
    <row r="58" spans="1:9" ht="25.5" x14ac:dyDescent="0.25">
      <c r="A58" s="39">
        <v>28</v>
      </c>
      <c r="B58" s="66" t="s">
        <v>177</v>
      </c>
      <c r="C58" s="48" t="s">
        <v>40</v>
      </c>
      <c r="D58" s="67" t="s">
        <v>65</v>
      </c>
      <c r="E58" s="67" t="s">
        <v>193</v>
      </c>
      <c r="F58" s="67">
        <v>40</v>
      </c>
      <c r="G58" s="67">
        <v>40</v>
      </c>
      <c r="H58" s="67"/>
      <c r="I58" s="68" t="s">
        <v>194</v>
      </c>
    </row>
    <row r="59" spans="1:9" ht="78.75" x14ac:dyDescent="0.25">
      <c r="A59" s="39">
        <v>29</v>
      </c>
      <c r="B59" s="41" t="s">
        <v>178</v>
      </c>
      <c r="C59" s="48" t="s">
        <v>19</v>
      </c>
      <c r="D59" s="39" t="s">
        <v>64</v>
      </c>
      <c r="E59" s="39" t="s">
        <v>195</v>
      </c>
      <c r="F59" s="39">
        <v>163</v>
      </c>
      <c r="G59" s="39">
        <v>90</v>
      </c>
      <c r="H59" s="69"/>
      <c r="I59" s="64" t="s">
        <v>196</v>
      </c>
    </row>
    <row r="60" spans="1:9" ht="38.25" x14ac:dyDescent="0.25">
      <c r="A60" s="39">
        <v>30</v>
      </c>
      <c r="B60" s="41" t="s">
        <v>42</v>
      </c>
      <c r="C60" s="48" t="s">
        <v>24</v>
      </c>
      <c r="D60" s="39" t="s">
        <v>35</v>
      </c>
      <c r="E60" s="39" t="s">
        <v>197</v>
      </c>
      <c r="F60" s="39">
        <v>80</v>
      </c>
      <c r="G60" s="39"/>
      <c r="H60" s="69"/>
      <c r="I60" s="64" t="s">
        <v>198</v>
      </c>
    </row>
    <row r="61" spans="1:9" ht="45" x14ac:dyDescent="0.25">
      <c r="A61" s="39">
        <v>31</v>
      </c>
      <c r="B61" s="41" t="s">
        <v>179</v>
      </c>
      <c r="C61" s="48" t="s">
        <v>4</v>
      </c>
      <c r="D61" s="39" t="s">
        <v>65</v>
      </c>
      <c r="E61" s="39" t="s">
        <v>199</v>
      </c>
      <c r="F61" s="63">
        <v>30</v>
      </c>
      <c r="G61" s="39"/>
      <c r="H61" s="28">
        <v>30</v>
      </c>
      <c r="I61" s="64" t="s">
        <v>200</v>
      </c>
    </row>
    <row r="62" spans="1:9" ht="45" x14ac:dyDescent="0.25">
      <c r="A62" s="39">
        <v>32</v>
      </c>
      <c r="B62" s="41" t="s">
        <v>180</v>
      </c>
      <c r="C62" s="48" t="s">
        <v>20</v>
      </c>
      <c r="D62" s="39" t="s">
        <v>26</v>
      </c>
      <c r="E62" s="39" t="s">
        <v>201</v>
      </c>
      <c r="F62" s="63">
        <v>80</v>
      </c>
      <c r="G62" s="39">
        <v>50</v>
      </c>
      <c r="H62" s="28"/>
      <c r="I62" s="64" t="s">
        <v>202</v>
      </c>
    </row>
    <row r="63" spans="1:9" ht="51" x14ac:dyDescent="0.25">
      <c r="A63" s="39">
        <v>33</v>
      </c>
      <c r="B63" s="41" t="s">
        <v>181</v>
      </c>
      <c r="C63" s="48" t="s">
        <v>13</v>
      </c>
      <c r="D63" s="39" t="s">
        <v>22</v>
      </c>
      <c r="E63" s="39" t="s">
        <v>201</v>
      </c>
      <c r="F63" s="48">
        <v>10</v>
      </c>
      <c r="G63" s="48"/>
      <c r="H63" s="48"/>
      <c r="I63" s="49" t="s">
        <v>203</v>
      </c>
    </row>
    <row r="64" spans="1:9" ht="45" x14ac:dyDescent="0.25">
      <c r="A64" s="39">
        <v>34</v>
      </c>
      <c r="B64" s="53" t="s">
        <v>182</v>
      </c>
      <c r="C64" s="48" t="s">
        <v>40</v>
      </c>
      <c r="D64" s="39" t="s">
        <v>12</v>
      </c>
      <c r="E64" s="39" t="s">
        <v>46</v>
      </c>
      <c r="F64" s="48">
        <v>10</v>
      </c>
      <c r="G64" s="48"/>
      <c r="H64" s="48"/>
      <c r="I64" s="49" t="s">
        <v>204</v>
      </c>
    </row>
    <row r="65" spans="1:9" ht="38.25" x14ac:dyDescent="0.25">
      <c r="A65" s="39">
        <v>35</v>
      </c>
      <c r="B65" s="41" t="s">
        <v>183</v>
      </c>
      <c r="C65" s="48" t="s">
        <v>4</v>
      </c>
      <c r="D65" s="39" t="s">
        <v>78</v>
      </c>
      <c r="E65" s="39" t="s">
        <v>76</v>
      </c>
      <c r="F65" s="39">
        <v>45</v>
      </c>
      <c r="G65" s="39">
        <v>45</v>
      </c>
      <c r="H65" s="28"/>
      <c r="I65" s="55"/>
    </row>
    <row r="66" spans="1:9" ht="155.25" customHeight="1" x14ac:dyDescent="0.25">
      <c r="A66" s="39">
        <v>36</v>
      </c>
      <c r="B66" s="41" t="s">
        <v>242</v>
      </c>
      <c r="C66" s="48" t="s">
        <v>243</v>
      </c>
      <c r="D66" s="39" t="s">
        <v>244</v>
      </c>
      <c r="E66" s="39" t="s">
        <v>245</v>
      </c>
      <c r="F66" s="39">
        <v>11</v>
      </c>
      <c r="G66" s="39">
        <v>11</v>
      </c>
      <c r="H66" s="28"/>
      <c r="I66" s="64" t="s">
        <v>246</v>
      </c>
    </row>
    <row r="67" spans="1:9" ht="38.25" x14ac:dyDescent="0.25">
      <c r="A67" s="39">
        <v>37</v>
      </c>
      <c r="B67" s="41" t="s">
        <v>184</v>
      </c>
      <c r="C67" s="48" t="s">
        <v>49</v>
      </c>
      <c r="D67" s="39" t="s">
        <v>12</v>
      </c>
      <c r="E67" s="39" t="s">
        <v>205</v>
      </c>
      <c r="F67" s="39">
        <v>13</v>
      </c>
      <c r="G67" s="39">
        <v>4</v>
      </c>
      <c r="H67" s="39"/>
      <c r="I67" s="70" t="s">
        <v>206</v>
      </c>
    </row>
    <row r="68" spans="1:9" ht="38.25" x14ac:dyDescent="0.25">
      <c r="A68" s="39">
        <v>38</v>
      </c>
      <c r="B68" s="41" t="s">
        <v>185</v>
      </c>
      <c r="C68" s="48" t="s">
        <v>48</v>
      </c>
      <c r="D68" s="39" t="s">
        <v>78</v>
      </c>
      <c r="E68" s="39" t="s">
        <v>205</v>
      </c>
      <c r="F68" s="63">
        <v>20</v>
      </c>
      <c r="G68" s="39"/>
      <c r="H68" s="28"/>
      <c r="I68" s="64" t="s">
        <v>207</v>
      </c>
    </row>
    <row r="69" spans="1:9" ht="38.25" x14ac:dyDescent="0.25">
      <c r="A69" s="39">
        <v>39</v>
      </c>
      <c r="B69" s="53" t="s">
        <v>186</v>
      </c>
      <c r="C69" s="48" t="s">
        <v>24</v>
      </c>
      <c r="D69" s="39" t="s">
        <v>22</v>
      </c>
      <c r="E69" s="39" t="s">
        <v>208</v>
      </c>
      <c r="F69" s="63">
        <v>10</v>
      </c>
      <c r="G69" s="39"/>
      <c r="H69" s="28"/>
      <c r="I69" s="64" t="s">
        <v>209</v>
      </c>
    </row>
    <row r="70" spans="1:9" ht="51" x14ac:dyDescent="0.25">
      <c r="A70" s="39">
        <v>40</v>
      </c>
      <c r="B70" s="41" t="s">
        <v>187</v>
      </c>
      <c r="C70" s="48" t="s">
        <v>40</v>
      </c>
      <c r="D70" s="39" t="s">
        <v>65</v>
      </c>
      <c r="E70" s="39" t="s">
        <v>210</v>
      </c>
      <c r="F70" s="63">
        <v>100</v>
      </c>
      <c r="G70" s="39">
        <v>100</v>
      </c>
      <c r="H70" s="28"/>
      <c r="I70" s="64" t="s">
        <v>211</v>
      </c>
    </row>
    <row r="71" spans="1:9" ht="38.25" x14ac:dyDescent="0.25">
      <c r="A71" s="39">
        <v>41</v>
      </c>
      <c r="B71" s="41" t="s">
        <v>188</v>
      </c>
      <c r="C71" s="48" t="s">
        <v>4</v>
      </c>
      <c r="D71" s="39" t="s">
        <v>77</v>
      </c>
      <c r="E71" s="39" t="s">
        <v>212</v>
      </c>
      <c r="F71" s="63">
        <v>30</v>
      </c>
      <c r="G71" s="39"/>
      <c r="H71" s="28">
        <v>30</v>
      </c>
      <c r="I71" s="64" t="s">
        <v>213</v>
      </c>
    </row>
    <row r="72" spans="1:9" ht="15.75" x14ac:dyDescent="0.25">
      <c r="A72" s="32" t="s">
        <v>47</v>
      </c>
      <c r="B72" s="32"/>
      <c r="C72" s="32"/>
      <c r="D72" s="32"/>
      <c r="E72" s="32"/>
      <c r="F72" s="13">
        <f>SUM(F56:F71)</f>
        <v>982</v>
      </c>
      <c r="G72" s="13">
        <f t="shared" ref="G72:H72" si="5">SUM(G56:G71)</f>
        <v>465</v>
      </c>
      <c r="H72" s="13">
        <f t="shared" si="5"/>
        <v>100</v>
      </c>
      <c r="I72" s="14"/>
    </row>
    <row r="73" spans="1:9" x14ac:dyDescent="0.25">
      <c r="A73" s="59">
        <v>4</v>
      </c>
      <c r="B73" s="44" t="s">
        <v>17</v>
      </c>
      <c r="C73" s="44"/>
      <c r="D73" s="44"/>
      <c r="E73" s="44"/>
      <c r="F73" s="45">
        <f>SUM(F71+F65+F61+F57)</f>
        <v>405</v>
      </c>
      <c r="G73" s="45">
        <f t="shared" ref="G73:H73" si="6">SUM(G71+G65+G61+G57)</f>
        <v>165</v>
      </c>
      <c r="H73" s="45">
        <f t="shared" si="6"/>
        <v>100</v>
      </c>
      <c r="I73" s="60"/>
    </row>
    <row r="74" spans="1:9" x14ac:dyDescent="0.25">
      <c r="A74" s="43">
        <v>5</v>
      </c>
      <c r="B74" s="44" t="s">
        <v>16</v>
      </c>
      <c r="C74" s="44"/>
      <c r="D74" s="44"/>
      <c r="E74" s="44"/>
      <c r="F74" s="43">
        <f>SUM(F69+F67+F66+F64+F63)</f>
        <v>54</v>
      </c>
      <c r="G74" s="43">
        <f>SUM(G69+G67+G66+G64+G63)</f>
        <v>15</v>
      </c>
      <c r="H74" s="43"/>
      <c r="I74" s="61"/>
    </row>
    <row r="75" spans="1:9" x14ac:dyDescent="0.25">
      <c r="A75" s="43">
        <v>6</v>
      </c>
      <c r="B75" s="44" t="s">
        <v>18</v>
      </c>
      <c r="C75" s="44"/>
      <c r="D75" s="44"/>
      <c r="E75" s="44"/>
      <c r="F75" s="43">
        <f>SUM(F70+F68+F62+F60+F58+F56)</f>
        <v>360</v>
      </c>
      <c r="G75" s="43">
        <f>SUM(G70+G68+G62+G60+G58+G56)</f>
        <v>195</v>
      </c>
      <c r="H75" s="43"/>
      <c r="I75" s="61"/>
    </row>
    <row r="76" spans="1:9" x14ac:dyDescent="0.25">
      <c r="A76" s="45">
        <v>1</v>
      </c>
      <c r="B76" s="62" t="s">
        <v>19</v>
      </c>
      <c r="C76" s="62"/>
      <c r="D76" s="62"/>
      <c r="E76" s="62"/>
      <c r="F76" s="45">
        <f>SUM(F59)</f>
        <v>163</v>
      </c>
      <c r="G76" s="45">
        <f>SUM(G59)</f>
        <v>90</v>
      </c>
      <c r="H76" s="43"/>
      <c r="I76" s="61"/>
    </row>
    <row r="77" spans="1:9" ht="38.25" x14ac:dyDescent="0.25">
      <c r="A77" s="39">
        <v>42</v>
      </c>
      <c r="B77" s="41" t="s">
        <v>214</v>
      </c>
      <c r="C77" s="48" t="s">
        <v>4</v>
      </c>
      <c r="D77" s="39" t="s">
        <v>12</v>
      </c>
      <c r="E77" s="39" t="s">
        <v>217</v>
      </c>
      <c r="F77" s="39">
        <v>10</v>
      </c>
      <c r="G77" s="39"/>
      <c r="H77" s="39"/>
      <c r="I77" s="49" t="s">
        <v>218</v>
      </c>
    </row>
    <row r="78" spans="1:9" ht="33.75" x14ac:dyDescent="0.25">
      <c r="A78" s="48">
        <v>43</v>
      </c>
      <c r="B78" s="53" t="s">
        <v>79</v>
      </c>
      <c r="C78" s="48" t="s">
        <v>21</v>
      </c>
      <c r="D78" s="48" t="s">
        <v>26</v>
      </c>
      <c r="E78" s="48" t="s">
        <v>81</v>
      </c>
      <c r="F78" s="48">
        <v>35</v>
      </c>
      <c r="G78" s="48">
        <v>35</v>
      </c>
      <c r="H78" s="48"/>
      <c r="I78" s="71" t="s">
        <v>219</v>
      </c>
    </row>
    <row r="79" spans="1:9" ht="38.25" x14ac:dyDescent="0.25">
      <c r="A79" s="39">
        <v>44</v>
      </c>
      <c r="B79" s="41" t="s">
        <v>80</v>
      </c>
      <c r="C79" s="48" t="s">
        <v>4</v>
      </c>
      <c r="D79" s="39" t="s">
        <v>12</v>
      </c>
      <c r="E79" s="39" t="s">
        <v>220</v>
      </c>
      <c r="F79" s="39">
        <v>3</v>
      </c>
      <c r="G79" s="39">
        <v>1</v>
      </c>
      <c r="H79" s="39"/>
      <c r="I79" s="49" t="s">
        <v>82</v>
      </c>
    </row>
    <row r="80" spans="1:9" ht="25.5" x14ac:dyDescent="0.25">
      <c r="A80" s="48">
        <v>45</v>
      </c>
      <c r="B80" s="53" t="s">
        <v>51</v>
      </c>
      <c r="C80" s="48" t="s">
        <v>40</v>
      </c>
      <c r="D80" s="48" t="s">
        <v>26</v>
      </c>
      <c r="E80" s="48" t="s">
        <v>221</v>
      </c>
      <c r="F80" s="48">
        <v>80</v>
      </c>
      <c r="G80" s="48"/>
      <c r="H80" s="48"/>
      <c r="I80" s="71" t="s">
        <v>222</v>
      </c>
    </row>
    <row r="81" spans="1:9" ht="45" x14ac:dyDescent="0.25">
      <c r="A81" s="39">
        <v>46</v>
      </c>
      <c r="B81" s="41" t="s">
        <v>215</v>
      </c>
      <c r="C81" s="48" t="s">
        <v>4</v>
      </c>
      <c r="D81" s="39" t="s">
        <v>26</v>
      </c>
      <c r="E81" s="39" t="s">
        <v>223</v>
      </c>
      <c r="F81" s="39">
        <v>150</v>
      </c>
      <c r="G81" s="39">
        <v>50</v>
      </c>
      <c r="H81" s="39"/>
      <c r="I81" s="49" t="s">
        <v>224</v>
      </c>
    </row>
    <row r="82" spans="1:9" ht="38.25" x14ac:dyDescent="0.25">
      <c r="A82" s="39">
        <v>47</v>
      </c>
      <c r="B82" s="41" t="s">
        <v>52</v>
      </c>
      <c r="C82" s="48" t="s">
        <v>4</v>
      </c>
      <c r="D82" s="39" t="s">
        <v>65</v>
      </c>
      <c r="E82" s="39" t="s">
        <v>225</v>
      </c>
      <c r="F82" s="63">
        <v>45</v>
      </c>
      <c r="G82" s="39">
        <v>45</v>
      </c>
      <c r="H82" s="28">
        <v>40</v>
      </c>
      <c r="I82" s="72"/>
    </row>
    <row r="83" spans="1:9" x14ac:dyDescent="0.25">
      <c r="A83" s="39">
        <v>48</v>
      </c>
      <c r="B83" s="38" t="s">
        <v>55</v>
      </c>
      <c r="C83" s="48" t="s">
        <v>58</v>
      </c>
      <c r="D83" s="39" t="s">
        <v>26</v>
      </c>
      <c r="E83" s="39" t="s">
        <v>226</v>
      </c>
      <c r="F83" s="39">
        <v>60</v>
      </c>
      <c r="G83" s="39"/>
      <c r="H83" s="39"/>
      <c r="I83" s="49" t="s">
        <v>227</v>
      </c>
    </row>
    <row r="84" spans="1:9" ht="38.25" x14ac:dyDescent="0.25">
      <c r="A84" s="39">
        <v>49</v>
      </c>
      <c r="B84" s="41" t="s">
        <v>216</v>
      </c>
      <c r="C84" s="48" t="s">
        <v>57</v>
      </c>
      <c r="D84" s="39" t="s">
        <v>26</v>
      </c>
      <c r="E84" s="39" t="s">
        <v>226</v>
      </c>
      <c r="F84" s="39">
        <v>12</v>
      </c>
      <c r="G84" s="39"/>
      <c r="H84" s="39"/>
      <c r="I84" s="54" t="s">
        <v>228</v>
      </c>
    </row>
    <row r="85" spans="1:9" ht="38.25" x14ac:dyDescent="0.25">
      <c r="A85" s="39">
        <v>50</v>
      </c>
      <c r="B85" s="38" t="s">
        <v>53</v>
      </c>
      <c r="C85" s="48" t="s">
        <v>4</v>
      </c>
      <c r="D85" s="48" t="s">
        <v>26</v>
      </c>
      <c r="E85" s="39" t="s">
        <v>229</v>
      </c>
      <c r="F85" s="39">
        <v>45</v>
      </c>
      <c r="G85" s="39">
        <v>45</v>
      </c>
      <c r="H85" s="39">
        <v>40</v>
      </c>
      <c r="I85" s="52"/>
    </row>
    <row r="86" spans="1:9" ht="78.75" x14ac:dyDescent="0.25">
      <c r="A86" s="39">
        <v>51</v>
      </c>
      <c r="B86" s="38" t="s">
        <v>54</v>
      </c>
      <c r="C86" s="48" t="s">
        <v>57</v>
      </c>
      <c r="D86" s="39" t="s">
        <v>26</v>
      </c>
      <c r="E86" s="39" t="s">
        <v>229</v>
      </c>
      <c r="F86" s="39">
        <v>60</v>
      </c>
      <c r="G86" s="39">
        <v>60</v>
      </c>
      <c r="H86" s="39"/>
      <c r="I86" s="49" t="s">
        <v>239</v>
      </c>
    </row>
    <row r="87" spans="1:9" ht="15.75" x14ac:dyDescent="0.25">
      <c r="A87" s="32" t="s">
        <v>56</v>
      </c>
      <c r="B87" s="32"/>
      <c r="C87" s="32"/>
      <c r="D87" s="32"/>
      <c r="E87" s="32"/>
      <c r="F87" s="13">
        <f>SUM(F77:F86)</f>
        <v>500</v>
      </c>
      <c r="G87" s="13">
        <f t="shared" ref="G87:H87" si="7">SUM(G77:G86)</f>
        <v>236</v>
      </c>
      <c r="H87" s="13">
        <f t="shared" si="7"/>
        <v>80</v>
      </c>
      <c r="I87" s="14"/>
    </row>
    <row r="88" spans="1:9" x14ac:dyDescent="0.25">
      <c r="A88" s="59">
        <v>3</v>
      </c>
      <c r="B88" s="44" t="s">
        <v>17</v>
      </c>
      <c r="C88" s="44"/>
      <c r="D88" s="44"/>
      <c r="E88" s="44"/>
      <c r="F88" s="45">
        <f>SUM(F81+F82+F85)</f>
        <v>240</v>
      </c>
      <c r="G88" s="45">
        <f t="shared" ref="G88:H88" si="8">SUM(G81+G82+G85)</f>
        <v>140</v>
      </c>
      <c r="H88" s="45">
        <f t="shared" si="8"/>
        <v>80</v>
      </c>
      <c r="I88" s="60"/>
    </row>
    <row r="89" spans="1:9" x14ac:dyDescent="0.25">
      <c r="A89" s="43">
        <v>3</v>
      </c>
      <c r="B89" s="44" t="s">
        <v>16</v>
      </c>
      <c r="C89" s="44"/>
      <c r="D89" s="44"/>
      <c r="E89" s="44"/>
      <c r="F89" s="43">
        <f>SUM(F77+F79+F84)</f>
        <v>25</v>
      </c>
      <c r="G89" s="43">
        <f>SUM(G77+G79+G84)</f>
        <v>1</v>
      </c>
      <c r="H89" s="43"/>
      <c r="I89" s="61"/>
    </row>
    <row r="90" spans="1:9" x14ac:dyDescent="0.25">
      <c r="A90" s="43">
        <v>4</v>
      </c>
      <c r="B90" s="44" t="s">
        <v>18</v>
      </c>
      <c r="C90" s="44"/>
      <c r="D90" s="44"/>
      <c r="E90" s="44"/>
      <c r="F90" s="43">
        <f>SUM(F78+F80+F83+F86)</f>
        <v>235</v>
      </c>
      <c r="G90" s="43">
        <f>SUM(G78+G80+G83+G86)</f>
        <v>95</v>
      </c>
      <c r="H90" s="43"/>
      <c r="I90" s="61"/>
    </row>
    <row r="91" spans="1:9" x14ac:dyDescent="0.25">
      <c r="A91" s="45">
        <v>0</v>
      </c>
      <c r="B91" s="62" t="s">
        <v>19</v>
      </c>
      <c r="C91" s="62"/>
      <c r="D91" s="62"/>
      <c r="E91" s="62"/>
      <c r="F91" s="45">
        <v>0</v>
      </c>
      <c r="G91" s="45">
        <v>0</v>
      </c>
      <c r="H91" s="43"/>
      <c r="I91" s="61"/>
    </row>
    <row r="92" spans="1:9" ht="38.25" x14ac:dyDescent="0.25">
      <c r="A92" s="39">
        <v>52</v>
      </c>
      <c r="B92" s="41" t="s">
        <v>83</v>
      </c>
      <c r="C92" s="48" t="s">
        <v>4</v>
      </c>
      <c r="D92" s="39" t="s">
        <v>26</v>
      </c>
      <c r="E92" s="39" t="s">
        <v>87</v>
      </c>
      <c r="F92" s="39">
        <v>70</v>
      </c>
      <c r="G92" s="39">
        <v>70</v>
      </c>
      <c r="H92" s="39">
        <v>80</v>
      </c>
      <c r="I92" s="73" t="s">
        <v>234</v>
      </c>
    </row>
    <row r="93" spans="1:9" ht="38.25" x14ac:dyDescent="0.25">
      <c r="A93" s="39">
        <v>53</v>
      </c>
      <c r="B93" s="41" t="s">
        <v>84</v>
      </c>
      <c r="C93" s="74" t="s">
        <v>49</v>
      </c>
      <c r="D93" s="39" t="s">
        <v>12</v>
      </c>
      <c r="E93" s="39" t="s">
        <v>231</v>
      </c>
      <c r="F93" s="39">
        <v>10</v>
      </c>
      <c r="G93" s="39">
        <v>3</v>
      </c>
      <c r="H93" s="39"/>
      <c r="I93" s="73" t="s">
        <v>235</v>
      </c>
    </row>
    <row r="94" spans="1:9" ht="25.5" x14ac:dyDescent="0.25">
      <c r="A94" s="39">
        <v>54</v>
      </c>
      <c r="B94" s="41" t="s">
        <v>85</v>
      </c>
      <c r="C94" s="74" t="s">
        <v>19</v>
      </c>
      <c r="D94" s="39" t="s">
        <v>26</v>
      </c>
      <c r="E94" s="39" t="s">
        <v>88</v>
      </c>
      <c r="F94" s="39">
        <v>60</v>
      </c>
      <c r="G94" s="39">
        <v>60</v>
      </c>
      <c r="H94" s="39"/>
      <c r="I94" s="73" t="s">
        <v>236</v>
      </c>
    </row>
    <row r="95" spans="1:9" ht="51" x14ac:dyDescent="0.25">
      <c r="A95" s="39">
        <v>55</v>
      </c>
      <c r="B95" s="41" t="s">
        <v>86</v>
      </c>
      <c r="C95" s="48" t="s">
        <v>4</v>
      </c>
      <c r="D95" s="39" t="s">
        <v>26</v>
      </c>
      <c r="E95" s="39" t="s">
        <v>232</v>
      </c>
      <c r="F95" s="39">
        <v>60</v>
      </c>
      <c r="G95" s="39">
        <v>60</v>
      </c>
      <c r="H95" s="39">
        <v>40</v>
      </c>
      <c r="I95" s="70" t="s">
        <v>237</v>
      </c>
    </row>
    <row r="96" spans="1:9" ht="38.25" x14ac:dyDescent="0.25">
      <c r="A96" s="39">
        <v>56</v>
      </c>
      <c r="B96" s="41" t="s">
        <v>230</v>
      </c>
      <c r="C96" s="48" t="s">
        <v>4</v>
      </c>
      <c r="D96" s="39" t="s">
        <v>26</v>
      </c>
      <c r="E96" s="39" t="s">
        <v>88</v>
      </c>
      <c r="F96" s="39">
        <v>60</v>
      </c>
      <c r="G96" s="39">
        <v>60</v>
      </c>
      <c r="H96" s="39">
        <v>40</v>
      </c>
      <c r="I96" s="73" t="s">
        <v>238</v>
      </c>
    </row>
    <row r="97" spans="1:9" ht="38.25" x14ac:dyDescent="0.25">
      <c r="A97" s="39">
        <v>57</v>
      </c>
      <c r="B97" s="41" t="s">
        <v>60</v>
      </c>
      <c r="C97" s="48" t="s">
        <v>4</v>
      </c>
      <c r="D97" s="39" t="s">
        <v>26</v>
      </c>
      <c r="E97" s="39" t="s">
        <v>233</v>
      </c>
      <c r="F97" s="39">
        <v>50</v>
      </c>
      <c r="G97" s="39">
        <v>50</v>
      </c>
      <c r="H97" s="39">
        <v>60</v>
      </c>
      <c r="I97" s="49" t="s">
        <v>240</v>
      </c>
    </row>
    <row r="98" spans="1:9" ht="57" x14ac:dyDescent="0.25">
      <c r="A98" s="39">
        <v>58</v>
      </c>
      <c r="B98" s="41" t="s">
        <v>59</v>
      </c>
      <c r="C98" s="48" t="s">
        <v>4</v>
      </c>
      <c r="D98" s="39" t="s">
        <v>26</v>
      </c>
      <c r="E98" s="39" t="s">
        <v>89</v>
      </c>
      <c r="F98" s="39">
        <v>80</v>
      </c>
      <c r="G98" s="39">
        <v>55</v>
      </c>
      <c r="H98" s="39">
        <v>40</v>
      </c>
      <c r="I98" s="73" t="s">
        <v>241</v>
      </c>
    </row>
    <row r="99" spans="1:9" ht="15.75" x14ac:dyDescent="0.25">
      <c r="A99" s="32" t="s">
        <v>61</v>
      </c>
      <c r="B99" s="32"/>
      <c r="C99" s="32"/>
      <c r="D99" s="32"/>
      <c r="E99" s="32"/>
      <c r="F99" s="13">
        <f>SUM(F92:F98)</f>
        <v>390</v>
      </c>
      <c r="G99" s="13">
        <f t="shared" ref="G99:H99" si="9">SUM(G92:G98)</f>
        <v>358</v>
      </c>
      <c r="H99" s="13">
        <f t="shared" si="9"/>
        <v>260</v>
      </c>
      <c r="I99" s="14"/>
    </row>
    <row r="100" spans="1:9" x14ac:dyDescent="0.25">
      <c r="A100" s="75" t="s">
        <v>50</v>
      </c>
      <c r="B100" s="44" t="s">
        <v>17</v>
      </c>
      <c r="C100" s="44"/>
      <c r="D100" s="44"/>
      <c r="E100" s="44"/>
      <c r="F100" s="45">
        <f>SUM(F98+F97+F96+F95+F92)</f>
        <v>320</v>
      </c>
      <c r="G100" s="45">
        <f t="shared" ref="G100:H100" si="10">SUM(G98+G97+G96+G95+G92)</f>
        <v>295</v>
      </c>
      <c r="H100" s="45">
        <f t="shared" si="10"/>
        <v>260</v>
      </c>
      <c r="I100" s="60"/>
    </row>
    <row r="101" spans="1:9" x14ac:dyDescent="0.25">
      <c r="A101" s="43">
        <v>1</v>
      </c>
      <c r="B101" s="44" t="s">
        <v>16</v>
      </c>
      <c r="C101" s="44"/>
      <c r="D101" s="44"/>
      <c r="E101" s="44"/>
      <c r="F101" s="43">
        <f>SUM(F93)</f>
        <v>10</v>
      </c>
      <c r="G101" s="43">
        <f>SUM(G93)</f>
        <v>3</v>
      </c>
      <c r="H101" s="43"/>
      <c r="I101" s="61"/>
    </row>
    <row r="102" spans="1:9" x14ac:dyDescent="0.25">
      <c r="A102" s="43">
        <v>0</v>
      </c>
      <c r="B102" s="44" t="s">
        <v>18</v>
      </c>
      <c r="C102" s="44"/>
      <c r="D102" s="44"/>
      <c r="E102" s="44"/>
      <c r="F102" s="43">
        <v>0</v>
      </c>
      <c r="G102" s="43">
        <v>0</v>
      </c>
      <c r="H102" s="43"/>
      <c r="I102" s="61"/>
    </row>
    <row r="103" spans="1:9" x14ac:dyDescent="0.25">
      <c r="A103" s="45">
        <v>1</v>
      </c>
      <c r="B103" s="62" t="s">
        <v>19</v>
      </c>
      <c r="C103" s="62"/>
      <c r="D103" s="62"/>
      <c r="E103" s="62"/>
      <c r="F103" s="45">
        <f>SUM(F94)</f>
        <v>60</v>
      </c>
      <c r="G103" s="45">
        <f>SUM(G94)</f>
        <v>60</v>
      </c>
      <c r="H103" s="43"/>
      <c r="I103" s="61"/>
    </row>
    <row r="104" spans="1:9" ht="15.75" x14ac:dyDescent="0.25">
      <c r="A104" s="32" t="s">
        <v>90</v>
      </c>
      <c r="B104" s="32"/>
      <c r="C104" s="32"/>
      <c r="D104" s="32"/>
      <c r="E104" s="32"/>
      <c r="F104" s="15">
        <f>SUM(F99+F87+F72+F51)</f>
        <v>3729</v>
      </c>
      <c r="G104" s="15">
        <f t="shared" ref="G104:H104" si="11">SUM(G99+G87+G72+G51)</f>
        <v>2103</v>
      </c>
      <c r="H104" s="15">
        <f t="shared" si="11"/>
        <v>960</v>
      </c>
      <c r="I104" s="14"/>
    </row>
    <row r="105" spans="1:9" x14ac:dyDescent="0.25">
      <c r="A105" s="75">
        <f>SUM(A100+A88+A73+A52)</f>
        <v>24</v>
      </c>
      <c r="B105" s="44" t="s">
        <v>17</v>
      </c>
      <c r="C105" s="44"/>
      <c r="D105" s="44"/>
      <c r="E105" s="44"/>
      <c r="F105" s="75">
        <f t="shared" ref="F105:H105" si="12">SUM(F100+F88+F73+F52)</f>
        <v>2138</v>
      </c>
      <c r="G105" s="75">
        <f t="shared" si="12"/>
        <v>1310</v>
      </c>
      <c r="H105" s="75">
        <f t="shared" si="12"/>
        <v>960</v>
      </c>
      <c r="I105" s="60"/>
    </row>
    <row r="106" spans="1:9" x14ac:dyDescent="0.25">
      <c r="A106" s="43">
        <f>SUM(A101+A89+A74+A53)</f>
        <v>11</v>
      </c>
      <c r="B106" s="44" t="s">
        <v>16</v>
      </c>
      <c r="C106" s="44"/>
      <c r="D106" s="44"/>
      <c r="E106" s="44"/>
      <c r="F106" s="43">
        <f t="shared" ref="F106:G106" si="13">SUM(F101+F89+F74+F53)</f>
        <v>109</v>
      </c>
      <c r="G106" s="43">
        <f t="shared" si="13"/>
        <v>22</v>
      </c>
      <c r="H106" s="43"/>
      <c r="I106" s="61"/>
    </row>
    <row r="107" spans="1:9" x14ac:dyDescent="0.25">
      <c r="A107" s="43">
        <f>SUM(A102+A90+A75+A54)</f>
        <v>19</v>
      </c>
      <c r="B107" s="44" t="s">
        <v>18</v>
      </c>
      <c r="C107" s="44"/>
      <c r="D107" s="44"/>
      <c r="E107" s="44"/>
      <c r="F107" s="43">
        <f t="shared" ref="F107:H107" si="14">SUM(F102+F90+F75+F54)</f>
        <v>1225</v>
      </c>
      <c r="G107" s="43">
        <f t="shared" si="14"/>
        <v>620</v>
      </c>
      <c r="H107" s="43">
        <f t="shared" si="14"/>
        <v>0</v>
      </c>
      <c r="I107" s="61"/>
    </row>
    <row r="108" spans="1:9" x14ac:dyDescent="0.25">
      <c r="A108" s="45">
        <f>SUM(A103+A91+A76+A55)</f>
        <v>4</v>
      </c>
      <c r="B108" s="62" t="s">
        <v>19</v>
      </c>
      <c r="C108" s="62"/>
      <c r="D108" s="62"/>
      <c r="E108" s="62"/>
      <c r="F108" s="45">
        <f t="shared" ref="F108:G108" si="15">SUM(F103+F91+F76+F55)</f>
        <v>257</v>
      </c>
      <c r="G108" s="45">
        <f t="shared" si="15"/>
        <v>151</v>
      </c>
      <c r="H108" s="43"/>
      <c r="I108" s="61"/>
    </row>
    <row r="109" spans="1:9" s="24" customFormat="1" ht="46.5" customHeight="1" x14ac:dyDescent="0.2">
      <c r="A109" s="76">
        <v>59</v>
      </c>
      <c r="B109" s="53" t="s">
        <v>91</v>
      </c>
      <c r="C109" s="48" t="s">
        <v>4</v>
      </c>
      <c r="D109" s="39" t="s">
        <v>26</v>
      </c>
      <c r="E109" s="76" t="s">
        <v>92</v>
      </c>
      <c r="F109" s="76">
        <v>50</v>
      </c>
      <c r="G109" s="76">
        <v>50</v>
      </c>
      <c r="H109" s="76">
        <v>40</v>
      </c>
      <c r="I109" s="49" t="s">
        <v>94</v>
      </c>
    </row>
    <row r="110" spans="1:9" s="24" customFormat="1" ht="46.5" customHeight="1" x14ac:dyDescent="0.2">
      <c r="A110" s="76">
        <v>60</v>
      </c>
      <c r="B110" s="53" t="s">
        <v>43</v>
      </c>
      <c r="C110" s="48" t="s">
        <v>4</v>
      </c>
      <c r="D110" s="39" t="s">
        <v>26</v>
      </c>
      <c r="E110" s="76" t="s">
        <v>247</v>
      </c>
      <c r="F110" s="76">
        <v>45</v>
      </c>
      <c r="G110" s="76">
        <v>45</v>
      </c>
      <c r="H110" s="76">
        <v>40</v>
      </c>
      <c r="I110" s="77"/>
    </row>
    <row r="111" spans="1:9" s="24" customFormat="1" ht="46.5" customHeight="1" x14ac:dyDescent="0.2">
      <c r="A111" s="76">
        <v>61</v>
      </c>
      <c r="B111" s="53" t="s">
        <v>93</v>
      </c>
      <c r="C111" s="48" t="s">
        <v>4</v>
      </c>
      <c r="D111" s="39" t="s">
        <v>26</v>
      </c>
      <c r="E111" s="76" t="s">
        <v>248</v>
      </c>
      <c r="F111" s="76">
        <v>60</v>
      </c>
      <c r="G111" s="76">
        <v>60</v>
      </c>
      <c r="H111" s="76">
        <v>40</v>
      </c>
      <c r="I111" s="51" t="s">
        <v>95</v>
      </c>
    </row>
    <row r="112" spans="1:9" s="2" customFormat="1" ht="15.75" x14ac:dyDescent="0.25">
      <c r="A112" s="32" t="s">
        <v>96</v>
      </c>
      <c r="B112" s="32"/>
      <c r="C112" s="32"/>
      <c r="D112" s="32"/>
      <c r="E112" s="32"/>
      <c r="F112" s="13">
        <f>SUM(F109:F111)</f>
        <v>155</v>
      </c>
      <c r="G112" s="13">
        <f t="shared" ref="G112:H112" si="16">SUM(G109:G111)</f>
        <v>155</v>
      </c>
      <c r="H112" s="13">
        <f t="shared" si="16"/>
        <v>120</v>
      </c>
      <c r="I112" s="14"/>
    </row>
    <row r="113" spans="1:9" s="2" customFormat="1" x14ac:dyDescent="0.25">
      <c r="A113" s="59">
        <v>3</v>
      </c>
      <c r="B113" s="44" t="s">
        <v>17</v>
      </c>
      <c r="C113" s="44"/>
      <c r="D113" s="44"/>
      <c r="E113" s="44"/>
      <c r="F113" s="45">
        <f>SUM(F109:F111)</f>
        <v>155</v>
      </c>
      <c r="G113" s="45">
        <f t="shared" ref="G113:H113" si="17">SUM(G109:G111)</f>
        <v>155</v>
      </c>
      <c r="H113" s="45">
        <f t="shared" si="17"/>
        <v>120</v>
      </c>
      <c r="I113" s="60"/>
    </row>
    <row r="114" spans="1:9" s="2" customFormat="1" x14ac:dyDescent="0.25">
      <c r="A114" s="43">
        <v>0</v>
      </c>
      <c r="B114" s="44" t="s">
        <v>16</v>
      </c>
      <c r="C114" s="44"/>
      <c r="D114" s="44"/>
      <c r="E114" s="44"/>
      <c r="F114" s="43">
        <v>0</v>
      </c>
      <c r="G114" s="43">
        <v>0</v>
      </c>
      <c r="H114" s="43"/>
      <c r="I114" s="61"/>
    </row>
    <row r="115" spans="1:9" s="2" customFormat="1" x14ac:dyDescent="0.25">
      <c r="A115" s="43">
        <v>0</v>
      </c>
      <c r="B115" s="44" t="s">
        <v>18</v>
      </c>
      <c r="C115" s="44"/>
      <c r="D115" s="44"/>
      <c r="E115" s="44"/>
      <c r="F115" s="43">
        <v>0</v>
      </c>
      <c r="G115" s="43">
        <v>0</v>
      </c>
      <c r="H115" s="43"/>
      <c r="I115" s="61"/>
    </row>
    <row r="116" spans="1:9" s="2" customFormat="1" x14ac:dyDescent="0.25">
      <c r="A116" s="45">
        <v>0</v>
      </c>
      <c r="B116" s="62" t="s">
        <v>19</v>
      </c>
      <c r="C116" s="62"/>
      <c r="D116" s="62"/>
      <c r="E116" s="62"/>
      <c r="F116" s="45">
        <v>0</v>
      </c>
      <c r="G116" s="45">
        <v>0</v>
      </c>
      <c r="H116" s="43"/>
      <c r="I116" s="61"/>
    </row>
    <row r="117" spans="1:9" s="2" customFormat="1" ht="148.5" customHeight="1" x14ac:dyDescent="0.25">
      <c r="A117" s="39">
        <v>62</v>
      </c>
      <c r="B117" s="41" t="s">
        <v>98</v>
      </c>
      <c r="C117" s="48" t="s">
        <v>4</v>
      </c>
      <c r="D117" s="39" t="s">
        <v>26</v>
      </c>
      <c r="E117" s="39" t="s">
        <v>254</v>
      </c>
      <c r="F117" s="39">
        <v>215</v>
      </c>
      <c r="G117" s="39"/>
      <c r="H117" s="39">
        <v>40</v>
      </c>
      <c r="I117" s="51" t="s">
        <v>255</v>
      </c>
    </row>
    <row r="118" spans="1:9" s="2" customFormat="1" ht="45" x14ac:dyDescent="0.25">
      <c r="A118" s="39">
        <v>63</v>
      </c>
      <c r="B118" s="41" t="s">
        <v>97</v>
      </c>
      <c r="C118" s="48" t="s">
        <v>4</v>
      </c>
      <c r="D118" s="39" t="s">
        <v>26</v>
      </c>
      <c r="E118" s="39" t="s">
        <v>256</v>
      </c>
      <c r="F118" s="39">
        <v>50</v>
      </c>
      <c r="G118" s="39">
        <v>50</v>
      </c>
      <c r="H118" s="39">
        <v>40</v>
      </c>
      <c r="I118" s="49" t="s">
        <v>257</v>
      </c>
    </row>
    <row r="119" spans="1:9" s="2" customFormat="1" ht="45" x14ac:dyDescent="0.25">
      <c r="A119" s="39">
        <v>64</v>
      </c>
      <c r="B119" s="41" t="s">
        <v>99</v>
      </c>
      <c r="C119" s="48" t="s">
        <v>4</v>
      </c>
      <c r="D119" s="39" t="s">
        <v>26</v>
      </c>
      <c r="E119" s="39" t="s">
        <v>258</v>
      </c>
      <c r="F119" s="39">
        <v>50</v>
      </c>
      <c r="G119" s="39">
        <v>50</v>
      </c>
      <c r="H119" s="39">
        <v>40</v>
      </c>
      <c r="I119" s="49" t="s">
        <v>259</v>
      </c>
    </row>
    <row r="120" spans="1:9" s="5" customFormat="1" ht="15.75" x14ac:dyDescent="0.25">
      <c r="A120" s="32" t="s">
        <v>100</v>
      </c>
      <c r="B120" s="32"/>
      <c r="C120" s="32"/>
      <c r="D120" s="32"/>
      <c r="E120" s="32"/>
      <c r="F120" s="13">
        <f>SUM(F117:F119)</f>
        <v>315</v>
      </c>
      <c r="G120" s="13">
        <f t="shared" ref="G120:H120" si="18">SUM(G117:G119)</f>
        <v>100</v>
      </c>
      <c r="H120" s="13">
        <f t="shared" si="18"/>
        <v>120</v>
      </c>
      <c r="I120" s="14"/>
    </row>
    <row r="121" spans="1:9" s="5" customFormat="1" x14ac:dyDescent="0.25">
      <c r="A121" s="59">
        <v>3</v>
      </c>
      <c r="B121" s="44" t="s">
        <v>17</v>
      </c>
      <c r="C121" s="44"/>
      <c r="D121" s="44"/>
      <c r="E121" s="44"/>
      <c r="F121" s="45">
        <f>SUM(F117:F119)</f>
        <v>315</v>
      </c>
      <c r="G121" s="45">
        <f t="shared" ref="G121:H121" si="19">SUM(G117:G119)</f>
        <v>100</v>
      </c>
      <c r="H121" s="45">
        <f t="shared" si="19"/>
        <v>120</v>
      </c>
      <c r="I121" s="60"/>
    </row>
    <row r="122" spans="1:9" s="5" customFormat="1" x14ac:dyDescent="0.25">
      <c r="A122" s="43">
        <v>0</v>
      </c>
      <c r="B122" s="44" t="s">
        <v>16</v>
      </c>
      <c r="C122" s="44"/>
      <c r="D122" s="44"/>
      <c r="E122" s="44"/>
      <c r="F122" s="43">
        <v>0</v>
      </c>
      <c r="G122" s="43">
        <v>0</v>
      </c>
      <c r="H122" s="43"/>
      <c r="I122" s="61"/>
    </row>
    <row r="123" spans="1:9" s="5" customFormat="1" x14ac:dyDescent="0.25">
      <c r="A123" s="43">
        <v>0</v>
      </c>
      <c r="B123" s="44" t="s">
        <v>18</v>
      </c>
      <c r="C123" s="44"/>
      <c r="D123" s="44"/>
      <c r="E123" s="44"/>
      <c r="F123" s="43">
        <v>0</v>
      </c>
      <c r="G123" s="43">
        <v>0</v>
      </c>
      <c r="H123" s="43"/>
      <c r="I123" s="61"/>
    </row>
    <row r="124" spans="1:9" s="5" customFormat="1" x14ac:dyDescent="0.25">
      <c r="A124" s="45">
        <v>0</v>
      </c>
      <c r="B124" s="62" t="s">
        <v>19</v>
      </c>
      <c r="C124" s="62"/>
      <c r="D124" s="62"/>
      <c r="E124" s="62"/>
      <c r="F124" s="45">
        <v>0</v>
      </c>
      <c r="G124" s="45">
        <v>0</v>
      </c>
      <c r="H124" s="43"/>
      <c r="I124" s="61"/>
    </row>
    <row r="125" spans="1:9" s="2" customFormat="1" ht="51" x14ac:dyDescent="0.25">
      <c r="A125" s="39">
        <v>65</v>
      </c>
      <c r="B125" s="38" t="s">
        <v>249</v>
      </c>
      <c r="C125" s="78" t="s">
        <v>57</v>
      </c>
      <c r="D125" s="39" t="s">
        <v>26</v>
      </c>
      <c r="E125" s="39" t="s">
        <v>260</v>
      </c>
      <c r="F125" s="79">
        <v>60</v>
      </c>
      <c r="G125" s="39"/>
      <c r="H125" s="39"/>
      <c r="I125" s="49" t="s">
        <v>268</v>
      </c>
    </row>
    <row r="126" spans="1:9" s="2" customFormat="1" ht="67.5" x14ac:dyDescent="0.25">
      <c r="A126" s="48">
        <v>66</v>
      </c>
      <c r="B126" s="53" t="s">
        <v>101</v>
      </c>
      <c r="C126" s="78" t="s">
        <v>109</v>
      </c>
      <c r="D126" s="48" t="s">
        <v>105</v>
      </c>
      <c r="E126" s="48" t="s">
        <v>261</v>
      </c>
      <c r="F126" s="79">
        <v>60</v>
      </c>
      <c r="G126" s="39"/>
      <c r="H126" s="39"/>
      <c r="I126" s="54" t="s">
        <v>267</v>
      </c>
    </row>
    <row r="127" spans="1:9" s="2" customFormat="1" ht="67.5" x14ac:dyDescent="0.25">
      <c r="A127" s="56">
        <v>67</v>
      </c>
      <c r="B127" s="41" t="s">
        <v>266</v>
      </c>
      <c r="C127" s="78" t="s">
        <v>4</v>
      </c>
      <c r="D127" s="39" t="s">
        <v>44</v>
      </c>
      <c r="E127" s="39" t="s">
        <v>262</v>
      </c>
      <c r="F127" s="80">
        <v>80</v>
      </c>
      <c r="G127" s="56"/>
      <c r="H127" s="56">
        <v>40</v>
      </c>
      <c r="I127" s="49" t="s">
        <v>269</v>
      </c>
    </row>
    <row r="128" spans="1:9" s="2" customFormat="1" ht="38.25" x14ac:dyDescent="0.25">
      <c r="A128" s="48">
        <v>68</v>
      </c>
      <c r="B128" s="53" t="s">
        <v>250</v>
      </c>
      <c r="C128" s="78" t="s">
        <v>109</v>
      </c>
      <c r="D128" s="48" t="s">
        <v>22</v>
      </c>
      <c r="E128" s="48" t="s">
        <v>262</v>
      </c>
      <c r="F128" s="79">
        <v>10</v>
      </c>
      <c r="G128" s="39"/>
      <c r="H128" s="39"/>
      <c r="I128" s="49" t="s">
        <v>274</v>
      </c>
    </row>
    <row r="129" spans="1:9" s="2" customFormat="1" ht="51" x14ac:dyDescent="0.25">
      <c r="A129" s="48">
        <v>69</v>
      </c>
      <c r="B129" s="53" t="s">
        <v>251</v>
      </c>
      <c r="C129" s="78" t="s">
        <v>24</v>
      </c>
      <c r="D129" s="48" t="s">
        <v>106</v>
      </c>
      <c r="E129" s="48" t="s">
        <v>263</v>
      </c>
      <c r="F129" s="79">
        <v>80</v>
      </c>
      <c r="G129" s="39"/>
      <c r="H129" s="39"/>
      <c r="I129" s="49" t="s">
        <v>270</v>
      </c>
    </row>
    <row r="130" spans="1:9" s="2" customFormat="1" ht="36" x14ac:dyDescent="0.25">
      <c r="A130" s="56">
        <v>70</v>
      </c>
      <c r="B130" s="53" t="s">
        <v>252</v>
      </c>
      <c r="C130" s="78" t="s">
        <v>4</v>
      </c>
      <c r="D130" s="39" t="s">
        <v>26</v>
      </c>
      <c r="E130" s="56" t="s">
        <v>108</v>
      </c>
      <c r="F130" s="80">
        <v>45</v>
      </c>
      <c r="G130" s="76"/>
      <c r="H130" s="76">
        <v>40</v>
      </c>
      <c r="I130" s="77"/>
    </row>
    <row r="131" spans="1:9" s="2" customFormat="1" ht="33.75" x14ac:dyDescent="0.25">
      <c r="A131" s="48">
        <v>71</v>
      </c>
      <c r="B131" s="53" t="s">
        <v>102</v>
      </c>
      <c r="C131" s="78" t="s">
        <v>19</v>
      </c>
      <c r="D131" s="48" t="s">
        <v>22</v>
      </c>
      <c r="E131" s="48" t="s">
        <v>107</v>
      </c>
      <c r="F131" s="79">
        <v>10</v>
      </c>
      <c r="G131" s="48"/>
      <c r="H131" s="48"/>
      <c r="I131" s="71" t="s">
        <v>271</v>
      </c>
    </row>
    <row r="132" spans="1:9" s="2" customFormat="1" ht="33.75" x14ac:dyDescent="0.25">
      <c r="A132" s="48">
        <v>72</v>
      </c>
      <c r="B132" s="53" t="s">
        <v>253</v>
      </c>
      <c r="C132" s="78" t="s">
        <v>13</v>
      </c>
      <c r="D132" s="48" t="s">
        <v>12</v>
      </c>
      <c r="E132" s="81" t="s">
        <v>107</v>
      </c>
      <c r="F132" s="79">
        <v>5</v>
      </c>
      <c r="G132" s="39"/>
      <c r="H132" s="39"/>
      <c r="I132" s="49" t="s">
        <v>273</v>
      </c>
    </row>
    <row r="133" spans="1:9" s="2" customFormat="1" ht="38.25" x14ac:dyDescent="0.25">
      <c r="A133" s="39">
        <v>73</v>
      </c>
      <c r="B133" s="53" t="s">
        <v>265</v>
      </c>
      <c r="C133" s="78" t="s">
        <v>40</v>
      </c>
      <c r="D133" s="39" t="s">
        <v>22</v>
      </c>
      <c r="E133" s="39" t="s">
        <v>264</v>
      </c>
      <c r="F133" s="48">
        <v>10</v>
      </c>
      <c r="G133" s="48"/>
      <c r="H133" s="39"/>
      <c r="I133" s="49" t="s">
        <v>272</v>
      </c>
    </row>
    <row r="134" spans="1:9" s="5" customFormat="1" ht="15.75" x14ac:dyDescent="0.25">
      <c r="A134" s="32" t="s">
        <v>103</v>
      </c>
      <c r="B134" s="32"/>
      <c r="C134" s="32"/>
      <c r="D134" s="32"/>
      <c r="E134" s="32"/>
      <c r="F134" s="25">
        <f>SUM(F125:F133)</f>
        <v>360</v>
      </c>
      <c r="G134" s="25">
        <f t="shared" ref="G134:H134" si="20">SUM(G125:G133)</f>
        <v>0</v>
      </c>
      <c r="H134" s="25">
        <f t="shared" si="20"/>
        <v>80</v>
      </c>
      <c r="I134" s="14"/>
    </row>
    <row r="135" spans="1:9" s="5" customFormat="1" x14ac:dyDescent="0.25">
      <c r="A135" s="59">
        <v>2</v>
      </c>
      <c r="B135" s="44" t="s">
        <v>17</v>
      </c>
      <c r="C135" s="44"/>
      <c r="D135" s="44"/>
      <c r="E135" s="44"/>
      <c r="F135" s="45">
        <f>SUM(F127+F130)</f>
        <v>125</v>
      </c>
      <c r="G135" s="45">
        <f t="shared" ref="G135:H135" si="21">SUM(G127+G130)</f>
        <v>0</v>
      </c>
      <c r="H135" s="45">
        <f t="shared" si="21"/>
        <v>80</v>
      </c>
      <c r="I135" s="60"/>
    </row>
    <row r="136" spans="1:9" s="5" customFormat="1" x14ac:dyDescent="0.25">
      <c r="A136" s="43">
        <v>3</v>
      </c>
      <c r="B136" s="44" t="s">
        <v>16</v>
      </c>
      <c r="C136" s="44"/>
      <c r="D136" s="44"/>
      <c r="E136" s="44"/>
      <c r="F136" s="43">
        <f>SUM(F128+F132+F133)</f>
        <v>25</v>
      </c>
      <c r="G136" s="43">
        <f>SUM(G128+G132+G133)</f>
        <v>0</v>
      </c>
      <c r="H136" s="43"/>
      <c r="I136" s="61"/>
    </row>
    <row r="137" spans="1:9" s="5" customFormat="1" x14ac:dyDescent="0.25">
      <c r="A137" s="43">
        <v>3</v>
      </c>
      <c r="B137" s="44" t="s">
        <v>18</v>
      </c>
      <c r="C137" s="44"/>
      <c r="D137" s="44"/>
      <c r="E137" s="44"/>
      <c r="F137" s="43">
        <f>SUM(F129+F126+F125)</f>
        <v>200</v>
      </c>
      <c r="G137" s="43">
        <f>SUM(G129+G126+G125)</f>
        <v>0</v>
      </c>
      <c r="H137" s="43"/>
      <c r="I137" s="61"/>
    </row>
    <row r="138" spans="1:9" s="5" customFormat="1" x14ac:dyDescent="0.25">
      <c r="A138" s="45">
        <v>1</v>
      </c>
      <c r="B138" s="62" t="s">
        <v>19</v>
      </c>
      <c r="C138" s="62"/>
      <c r="D138" s="62"/>
      <c r="E138" s="62"/>
      <c r="F138" s="45">
        <f>SUM(F131)</f>
        <v>10</v>
      </c>
      <c r="G138" s="45">
        <f>SUM(G131)</f>
        <v>0</v>
      </c>
      <c r="H138" s="43"/>
      <c r="I138" s="61"/>
    </row>
    <row r="139" spans="1:9" s="5" customFormat="1" ht="15.75" x14ac:dyDescent="0.25">
      <c r="A139" s="32" t="s">
        <v>104</v>
      </c>
      <c r="B139" s="32"/>
      <c r="C139" s="32"/>
      <c r="D139" s="32"/>
      <c r="E139" s="32"/>
      <c r="F139" s="15">
        <f>SUM(F134+F120+F112+F104)</f>
        <v>4559</v>
      </c>
      <c r="G139" s="15">
        <f t="shared" ref="G139:H139" si="22">SUM(G134+G120+G112+G104)</f>
        <v>2358</v>
      </c>
      <c r="H139" s="15">
        <f t="shared" si="22"/>
        <v>1280</v>
      </c>
      <c r="I139" s="14"/>
    </row>
    <row r="140" spans="1:9" s="5" customFormat="1" x14ac:dyDescent="0.25">
      <c r="A140" s="75">
        <f>SUM(A135+A121+A113+A105)</f>
        <v>32</v>
      </c>
      <c r="B140" s="44" t="s">
        <v>17</v>
      </c>
      <c r="C140" s="44"/>
      <c r="D140" s="44"/>
      <c r="E140" s="44"/>
      <c r="F140" s="82">
        <f>SUM(F135+F121+F113+F105)</f>
        <v>2733</v>
      </c>
      <c r="G140" s="82">
        <f t="shared" ref="G140:H140" si="23">SUM(G135+G121+G113+G105)</f>
        <v>1565</v>
      </c>
      <c r="H140" s="82">
        <f t="shared" si="23"/>
        <v>1280</v>
      </c>
      <c r="I140" s="60"/>
    </row>
    <row r="141" spans="1:9" s="5" customFormat="1" x14ac:dyDescent="0.25">
      <c r="A141" s="43">
        <f>SUM(A136+A122+A114+A106)</f>
        <v>14</v>
      </c>
      <c r="B141" s="44" t="s">
        <v>16</v>
      </c>
      <c r="C141" s="44"/>
      <c r="D141" s="44"/>
      <c r="E141" s="44"/>
      <c r="F141" s="45">
        <f>SUM(F136+F122+F114+F106)</f>
        <v>134</v>
      </c>
      <c r="G141" s="45">
        <f>SUM(G136+G122+G114+G106)</f>
        <v>22</v>
      </c>
      <c r="H141" s="43"/>
      <c r="I141" s="61"/>
    </row>
    <row r="142" spans="1:9" s="5" customFormat="1" x14ac:dyDescent="0.25">
      <c r="A142" s="43">
        <f>SUM(A137+A123+A115+A107)</f>
        <v>22</v>
      </c>
      <c r="B142" s="44" t="s">
        <v>18</v>
      </c>
      <c r="C142" s="44"/>
      <c r="D142" s="44"/>
      <c r="E142" s="44"/>
      <c r="F142" s="45">
        <f>SUM(F137+F123+F115+F107)</f>
        <v>1425</v>
      </c>
      <c r="G142" s="45">
        <f>SUM(G137+G123+G115+G107)</f>
        <v>620</v>
      </c>
      <c r="H142" s="43"/>
      <c r="I142" s="61"/>
    </row>
    <row r="143" spans="1:9" s="5" customFormat="1" x14ac:dyDescent="0.25">
      <c r="A143" s="45">
        <f>SUM(A138+A124+A116+A108)</f>
        <v>5</v>
      </c>
      <c r="B143" s="62" t="s">
        <v>19</v>
      </c>
      <c r="C143" s="62"/>
      <c r="D143" s="62"/>
      <c r="E143" s="62"/>
      <c r="F143" s="45">
        <f>SUM(F138+F124+F108)</f>
        <v>267</v>
      </c>
      <c r="G143" s="45">
        <f>SUM(G138+G124+G108)</f>
        <v>151</v>
      </c>
      <c r="H143" s="43"/>
      <c r="I143" s="61"/>
    </row>
    <row r="144" spans="1:9" s="5" customFormat="1" ht="51.75" customHeight="1" x14ac:dyDescent="0.25">
      <c r="A144" s="39">
        <v>74</v>
      </c>
      <c r="B144" s="41" t="s">
        <v>275</v>
      </c>
      <c r="C144" s="48" t="s">
        <v>313</v>
      </c>
      <c r="D144" s="39" t="s">
        <v>65</v>
      </c>
      <c r="E144" s="39" t="s">
        <v>288</v>
      </c>
      <c r="F144" s="48">
        <v>34</v>
      </c>
      <c r="G144" s="48"/>
      <c r="H144" s="39">
        <v>40</v>
      </c>
      <c r="I144" s="49" t="s">
        <v>289</v>
      </c>
    </row>
    <row r="145" spans="1:9" s="5" customFormat="1" ht="38.25" x14ac:dyDescent="0.25">
      <c r="A145" s="39">
        <v>75</v>
      </c>
      <c r="B145" s="53" t="s">
        <v>276</v>
      </c>
      <c r="C145" s="83" t="s">
        <v>40</v>
      </c>
      <c r="D145" s="39" t="s">
        <v>22</v>
      </c>
      <c r="E145" s="39" t="s">
        <v>290</v>
      </c>
      <c r="F145" s="48">
        <v>10</v>
      </c>
      <c r="G145" s="48"/>
      <c r="H145" s="39"/>
      <c r="I145" s="49" t="s">
        <v>291</v>
      </c>
    </row>
    <row r="146" spans="1:9" s="5" customFormat="1" ht="51" x14ac:dyDescent="0.25">
      <c r="A146" s="39">
        <v>76</v>
      </c>
      <c r="B146" s="41" t="s">
        <v>277</v>
      </c>
      <c r="C146" s="83" t="s">
        <v>13</v>
      </c>
      <c r="D146" s="39" t="s">
        <v>65</v>
      </c>
      <c r="E146" s="39" t="s">
        <v>292</v>
      </c>
      <c r="F146" s="48">
        <v>100</v>
      </c>
      <c r="G146" s="48">
        <v>100</v>
      </c>
      <c r="H146" s="39"/>
      <c r="I146" s="49" t="s">
        <v>293</v>
      </c>
    </row>
    <row r="147" spans="1:9" s="5" customFormat="1" ht="45" x14ac:dyDescent="0.25">
      <c r="A147" s="39">
        <v>77</v>
      </c>
      <c r="B147" s="41" t="s">
        <v>278</v>
      </c>
      <c r="C147" s="83" t="s">
        <v>57</v>
      </c>
      <c r="D147" s="39" t="s">
        <v>294</v>
      </c>
      <c r="E147" s="39" t="s">
        <v>295</v>
      </c>
      <c r="F147" s="48">
        <v>80</v>
      </c>
      <c r="G147" s="48">
        <v>60</v>
      </c>
      <c r="H147" s="39"/>
      <c r="I147" s="49" t="s">
        <v>296</v>
      </c>
    </row>
    <row r="148" spans="1:9" s="5" customFormat="1" ht="38.25" x14ac:dyDescent="0.25">
      <c r="A148" s="39">
        <v>78</v>
      </c>
      <c r="B148" s="41" t="s">
        <v>279</v>
      </c>
      <c r="C148" s="83" t="s">
        <v>21</v>
      </c>
      <c r="D148" s="39" t="s">
        <v>64</v>
      </c>
      <c r="E148" s="39" t="s">
        <v>297</v>
      </c>
      <c r="F148" s="48">
        <v>40</v>
      </c>
      <c r="G148" s="48"/>
      <c r="H148" s="39"/>
      <c r="I148" s="49" t="s">
        <v>390</v>
      </c>
    </row>
    <row r="149" spans="1:9" s="5" customFormat="1" ht="38.25" x14ac:dyDescent="0.25">
      <c r="A149" s="39">
        <v>79</v>
      </c>
      <c r="B149" s="41" t="s">
        <v>280</v>
      </c>
      <c r="C149" s="83" t="s">
        <v>314</v>
      </c>
      <c r="D149" s="39" t="s">
        <v>64</v>
      </c>
      <c r="E149" s="39" t="s">
        <v>297</v>
      </c>
      <c r="F149" s="48">
        <v>40</v>
      </c>
      <c r="G149" s="48"/>
      <c r="H149" s="39"/>
      <c r="I149" s="49" t="s">
        <v>391</v>
      </c>
    </row>
    <row r="150" spans="1:9" s="5" customFormat="1" ht="38.25" x14ac:dyDescent="0.25">
      <c r="A150" s="39">
        <v>80</v>
      </c>
      <c r="B150" s="53" t="s">
        <v>281</v>
      </c>
      <c r="C150" s="83" t="s">
        <v>24</v>
      </c>
      <c r="D150" s="39" t="s">
        <v>22</v>
      </c>
      <c r="E150" s="39" t="s">
        <v>298</v>
      </c>
      <c r="F150" s="48">
        <v>10</v>
      </c>
      <c r="G150" s="48"/>
      <c r="H150" s="39"/>
      <c r="I150" s="49" t="s">
        <v>389</v>
      </c>
    </row>
    <row r="151" spans="1:9" s="5" customFormat="1" ht="33.75" x14ac:dyDescent="0.25">
      <c r="A151" s="39">
        <v>81</v>
      </c>
      <c r="B151" s="53" t="s">
        <v>282</v>
      </c>
      <c r="C151" s="83" t="s">
        <v>27</v>
      </c>
      <c r="D151" s="39" t="s">
        <v>299</v>
      </c>
      <c r="E151" s="39" t="s">
        <v>300</v>
      </c>
      <c r="F151" s="48">
        <v>6</v>
      </c>
      <c r="G151" s="48">
        <v>6</v>
      </c>
      <c r="H151" s="39"/>
      <c r="I151" s="49" t="s">
        <v>301</v>
      </c>
    </row>
    <row r="152" spans="1:9" s="5" customFormat="1" ht="51" x14ac:dyDescent="0.25">
      <c r="A152" s="39">
        <v>82</v>
      </c>
      <c r="B152" s="41" t="s">
        <v>283</v>
      </c>
      <c r="C152" s="48" t="s">
        <v>243</v>
      </c>
      <c r="D152" s="39" t="s">
        <v>302</v>
      </c>
      <c r="E152" s="39" t="s">
        <v>303</v>
      </c>
      <c r="F152" s="48">
        <v>60</v>
      </c>
      <c r="G152" s="48">
        <v>60</v>
      </c>
      <c r="H152" s="39"/>
      <c r="I152" s="49" t="s">
        <v>304</v>
      </c>
    </row>
    <row r="153" spans="1:9" s="5" customFormat="1" ht="25.5" x14ac:dyDescent="0.25">
      <c r="A153" s="39">
        <v>83</v>
      </c>
      <c r="B153" s="41" t="s">
        <v>284</v>
      </c>
      <c r="C153" s="83" t="s">
        <v>40</v>
      </c>
      <c r="D153" s="39" t="s">
        <v>64</v>
      </c>
      <c r="E153" s="50" t="s">
        <v>305</v>
      </c>
      <c r="F153" s="48">
        <v>50</v>
      </c>
      <c r="G153" s="48"/>
      <c r="H153" s="39"/>
      <c r="I153" s="49" t="s">
        <v>306</v>
      </c>
    </row>
    <row r="154" spans="1:9" s="5" customFormat="1" ht="38.25" x14ac:dyDescent="0.25">
      <c r="A154" s="39">
        <v>84</v>
      </c>
      <c r="B154" s="41" t="s">
        <v>285</v>
      </c>
      <c r="C154" s="48" t="s">
        <v>315</v>
      </c>
      <c r="D154" s="39" t="s">
        <v>65</v>
      </c>
      <c r="E154" s="39" t="s">
        <v>307</v>
      </c>
      <c r="F154" s="48">
        <v>50</v>
      </c>
      <c r="G154" s="48"/>
      <c r="H154" s="39"/>
      <c r="I154" s="49" t="s">
        <v>308</v>
      </c>
    </row>
    <row r="155" spans="1:9" s="5" customFormat="1" ht="38.25" x14ac:dyDescent="0.25">
      <c r="A155" s="48">
        <v>85</v>
      </c>
      <c r="B155" s="53" t="s">
        <v>286</v>
      </c>
      <c r="C155" s="83" t="s">
        <v>48</v>
      </c>
      <c r="D155" s="48" t="s">
        <v>12</v>
      </c>
      <c r="E155" s="48" t="s">
        <v>309</v>
      </c>
      <c r="F155" s="48">
        <v>5</v>
      </c>
      <c r="G155" s="48"/>
      <c r="H155" s="48"/>
      <c r="I155" s="49" t="s">
        <v>310</v>
      </c>
    </row>
    <row r="156" spans="1:9" s="5" customFormat="1" ht="38.25" x14ac:dyDescent="0.25">
      <c r="A156" s="48">
        <v>86</v>
      </c>
      <c r="B156" s="53" t="s">
        <v>287</v>
      </c>
      <c r="C156" s="83" t="s">
        <v>316</v>
      </c>
      <c r="D156" s="48" t="s">
        <v>12</v>
      </c>
      <c r="E156" s="48" t="s">
        <v>309</v>
      </c>
      <c r="F156" s="48">
        <v>6</v>
      </c>
      <c r="G156" s="48"/>
      <c r="H156" s="48"/>
      <c r="I156" s="49" t="s">
        <v>311</v>
      </c>
    </row>
    <row r="157" spans="1:9" s="5" customFormat="1" ht="15.75" x14ac:dyDescent="0.25">
      <c r="A157" s="32" t="s">
        <v>312</v>
      </c>
      <c r="B157" s="32"/>
      <c r="C157" s="32"/>
      <c r="D157" s="32"/>
      <c r="E157" s="32"/>
      <c r="F157" s="25">
        <f>SUM(F144:F156)</f>
        <v>491</v>
      </c>
      <c r="G157" s="25">
        <f t="shared" ref="G157:H157" si="24">SUM(G144:G156)</f>
        <v>226</v>
      </c>
      <c r="H157" s="25">
        <f t="shared" si="24"/>
        <v>40</v>
      </c>
      <c r="I157" s="14"/>
    </row>
    <row r="158" spans="1:9" s="5" customFormat="1" x14ac:dyDescent="0.25">
      <c r="A158" s="59">
        <v>1</v>
      </c>
      <c r="B158" s="44" t="s">
        <v>17</v>
      </c>
      <c r="C158" s="44"/>
      <c r="D158" s="44"/>
      <c r="E158" s="44"/>
      <c r="F158" s="45">
        <f>SUM(F144)</f>
        <v>34</v>
      </c>
      <c r="G158" s="45">
        <f t="shared" ref="G158:H158" si="25">SUM(G144)</f>
        <v>0</v>
      </c>
      <c r="H158" s="45">
        <f t="shared" si="25"/>
        <v>40</v>
      </c>
      <c r="I158" s="60"/>
    </row>
    <row r="159" spans="1:9" s="5" customFormat="1" x14ac:dyDescent="0.25">
      <c r="A159" s="43">
        <v>5</v>
      </c>
      <c r="B159" s="44" t="s">
        <v>16</v>
      </c>
      <c r="C159" s="44"/>
      <c r="D159" s="44"/>
      <c r="E159" s="44"/>
      <c r="F159" s="43">
        <f>SUM(F145+F150+F151+F155+F156)</f>
        <v>37</v>
      </c>
      <c r="G159" s="43">
        <f>SUM(G145+G150+G151+G155+G156)</f>
        <v>6</v>
      </c>
      <c r="H159" s="43"/>
      <c r="I159" s="61"/>
    </row>
    <row r="160" spans="1:9" s="5" customFormat="1" x14ac:dyDescent="0.25">
      <c r="A160" s="43">
        <v>7</v>
      </c>
      <c r="B160" s="44" t="s">
        <v>18</v>
      </c>
      <c r="C160" s="44"/>
      <c r="D160" s="44"/>
      <c r="E160" s="44"/>
      <c r="F160" s="43">
        <f>SUM(F146+F147+F148+F149+F152+F153+F154)</f>
        <v>420</v>
      </c>
      <c r="G160" s="43">
        <f>SUM(G146+G147+G148+G149+G152+G153+G154)</f>
        <v>220</v>
      </c>
      <c r="H160" s="43"/>
      <c r="I160" s="61"/>
    </row>
    <row r="161" spans="1:9" s="5" customFormat="1" x14ac:dyDescent="0.25">
      <c r="A161" s="45">
        <v>0</v>
      </c>
      <c r="B161" s="62" t="s">
        <v>19</v>
      </c>
      <c r="C161" s="62"/>
      <c r="D161" s="62"/>
      <c r="E161" s="62"/>
      <c r="F161" s="45">
        <v>0</v>
      </c>
      <c r="G161" s="45">
        <f>SUM(G154)</f>
        <v>0</v>
      </c>
      <c r="H161" s="43"/>
      <c r="I161" s="61"/>
    </row>
    <row r="162" spans="1:9" s="5" customFormat="1" ht="45" x14ac:dyDescent="0.25">
      <c r="A162" s="39">
        <v>87</v>
      </c>
      <c r="B162" s="41" t="s">
        <v>317</v>
      </c>
      <c r="C162" s="48" t="s">
        <v>27</v>
      </c>
      <c r="D162" s="39" t="s">
        <v>65</v>
      </c>
      <c r="E162" s="39" t="s">
        <v>330</v>
      </c>
      <c r="F162" s="48">
        <v>120</v>
      </c>
      <c r="G162" s="48">
        <v>120</v>
      </c>
      <c r="H162" s="48"/>
      <c r="I162" s="49" t="s">
        <v>331</v>
      </c>
    </row>
    <row r="163" spans="1:9" s="5" customFormat="1" ht="38.25" x14ac:dyDescent="0.25">
      <c r="A163" s="39">
        <v>88</v>
      </c>
      <c r="B163" s="53" t="s">
        <v>318</v>
      </c>
      <c r="C163" s="48" t="s">
        <v>21</v>
      </c>
      <c r="D163" s="39" t="s">
        <v>332</v>
      </c>
      <c r="E163" s="39" t="s">
        <v>333</v>
      </c>
      <c r="F163" s="48">
        <v>7</v>
      </c>
      <c r="G163" s="48">
        <v>1</v>
      </c>
      <c r="H163" s="48"/>
      <c r="I163" s="49" t="s">
        <v>334</v>
      </c>
    </row>
    <row r="164" spans="1:9" s="5" customFormat="1" ht="38.25" x14ac:dyDescent="0.25">
      <c r="A164" s="39">
        <v>89</v>
      </c>
      <c r="B164" s="41" t="s">
        <v>319</v>
      </c>
      <c r="C164" s="48" t="s">
        <v>13</v>
      </c>
      <c r="D164" s="39" t="s">
        <v>64</v>
      </c>
      <c r="E164" s="39" t="s">
        <v>335</v>
      </c>
      <c r="F164" s="48">
        <v>70</v>
      </c>
      <c r="G164" s="48"/>
      <c r="H164" s="48"/>
      <c r="I164" s="49" t="s">
        <v>336</v>
      </c>
    </row>
    <row r="165" spans="1:9" s="5" customFormat="1" ht="25.5" x14ac:dyDescent="0.25">
      <c r="A165" s="39">
        <v>90</v>
      </c>
      <c r="B165" s="41" t="s">
        <v>320</v>
      </c>
      <c r="C165" s="48" t="s">
        <v>19</v>
      </c>
      <c r="D165" s="39" t="s">
        <v>64</v>
      </c>
      <c r="E165" s="39" t="s">
        <v>337</v>
      </c>
      <c r="F165" s="48">
        <v>100</v>
      </c>
      <c r="G165" s="48">
        <v>100</v>
      </c>
      <c r="H165" s="48"/>
      <c r="I165" s="49" t="s">
        <v>338</v>
      </c>
    </row>
    <row r="166" spans="1:9" s="5" customFormat="1" ht="38.25" x14ac:dyDescent="0.25">
      <c r="A166" s="39">
        <v>91</v>
      </c>
      <c r="B166" s="41" t="s">
        <v>321</v>
      </c>
      <c r="C166" s="48" t="s">
        <v>354</v>
      </c>
      <c r="D166" s="39" t="s">
        <v>64</v>
      </c>
      <c r="E166" s="39" t="s">
        <v>339</v>
      </c>
      <c r="F166" s="48">
        <v>45</v>
      </c>
      <c r="G166" s="48">
        <v>45</v>
      </c>
      <c r="H166" s="48">
        <v>40</v>
      </c>
      <c r="I166" s="52"/>
    </row>
    <row r="167" spans="1:9" s="5" customFormat="1" ht="38.25" x14ac:dyDescent="0.25">
      <c r="A167" s="39">
        <v>92</v>
      </c>
      <c r="B167" s="41" t="s">
        <v>322</v>
      </c>
      <c r="C167" s="48" t="s">
        <v>27</v>
      </c>
      <c r="D167" s="39" t="s">
        <v>340</v>
      </c>
      <c r="E167" s="39" t="s">
        <v>341</v>
      </c>
      <c r="F167" s="48">
        <v>8</v>
      </c>
      <c r="G167" s="48">
        <v>8</v>
      </c>
      <c r="H167" s="48"/>
      <c r="I167" s="49" t="s">
        <v>342</v>
      </c>
    </row>
    <row r="168" spans="1:9" s="5" customFormat="1" ht="51" x14ac:dyDescent="0.25">
      <c r="A168" s="39">
        <v>93</v>
      </c>
      <c r="B168" s="41" t="s">
        <v>323</v>
      </c>
      <c r="C168" s="48" t="s">
        <v>24</v>
      </c>
      <c r="D168" s="39" t="s">
        <v>65</v>
      </c>
      <c r="E168" s="39" t="s">
        <v>343</v>
      </c>
      <c r="F168" s="48">
        <v>60</v>
      </c>
      <c r="G168" s="48">
        <v>60</v>
      </c>
      <c r="H168" s="39"/>
      <c r="I168" s="49" t="s">
        <v>344</v>
      </c>
    </row>
    <row r="169" spans="1:9" s="5" customFormat="1" ht="25.5" x14ac:dyDescent="0.25">
      <c r="A169" s="39">
        <v>94</v>
      </c>
      <c r="B169" s="41" t="s">
        <v>324</v>
      </c>
      <c r="C169" s="48" t="s">
        <v>40</v>
      </c>
      <c r="D169" s="39" t="s">
        <v>22</v>
      </c>
      <c r="E169" s="39" t="s">
        <v>345</v>
      </c>
      <c r="F169" s="48">
        <v>8</v>
      </c>
      <c r="G169" s="48"/>
      <c r="H169" s="48"/>
      <c r="I169" s="49" t="s">
        <v>346</v>
      </c>
    </row>
    <row r="170" spans="1:9" s="5" customFormat="1" ht="38.25" x14ac:dyDescent="0.25">
      <c r="A170" s="39">
        <v>95</v>
      </c>
      <c r="B170" s="53" t="s">
        <v>325</v>
      </c>
      <c r="C170" s="48" t="s">
        <v>315</v>
      </c>
      <c r="D170" s="39" t="s">
        <v>12</v>
      </c>
      <c r="E170" s="39" t="s">
        <v>347</v>
      </c>
      <c r="F170" s="48">
        <v>10</v>
      </c>
      <c r="G170" s="48"/>
      <c r="H170" s="48"/>
      <c r="I170" s="49" t="s">
        <v>348</v>
      </c>
    </row>
    <row r="171" spans="1:9" s="5" customFormat="1" ht="38.25" x14ac:dyDescent="0.25">
      <c r="A171" s="39">
        <v>96</v>
      </c>
      <c r="B171" s="53" t="s">
        <v>326</v>
      </c>
      <c r="C171" s="48" t="s">
        <v>315</v>
      </c>
      <c r="D171" s="39" t="s">
        <v>12</v>
      </c>
      <c r="E171" s="39" t="s">
        <v>347</v>
      </c>
      <c r="F171" s="48">
        <v>7</v>
      </c>
      <c r="G171" s="48"/>
      <c r="H171" s="48"/>
      <c r="I171" s="49" t="s">
        <v>348</v>
      </c>
    </row>
    <row r="172" spans="1:9" s="5" customFormat="1" ht="45" x14ac:dyDescent="0.25">
      <c r="A172" s="39">
        <v>97</v>
      </c>
      <c r="B172" s="41" t="s">
        <v>327</v>
      </c>
      <c r="C172" s="78" t="s">
        <v>354</v>
      </c>
      <c r="D172" s="39" t="s">
        <v>65</v>
      </c>
      <c r="E172" s="39" t="s">
        <v>349</v>
      </c>
      <c r="F172" s="48">
        <v>40</v>
      </c>
      <c r="G172" s="48">
        <v>20</v>
      </c>
      <c r="H172" s="48">
        <v>40</v>
      </c>
      <c r="I172" s="49" t="s">
        <v>350</v>
      </c>
    </row>
    <row r="173" spans="1:9" s="5" customFormat="1" ht="38.25" x14ac:dyDescent="0.25">
      <c r="A173" s="84">
        <v>98</v>
      </c>
      <c r="B173" s="53" t="s">
        <v>328</v>
      </c>
      <c r="C173" s="48" t="s">
        <v>49</v>
      </c>
      <c r="D173" s="48" t="s">
        <v>12</v>
      </c>
      <c r="E173" s="84" t="s">
        <v>351</v>
      </c>
      <c r="F173" s="48">
        <v>10</v>
      </c>
      <c r="G173" s="48">
        <v>4</v>
      </c>
      <c r="H173" s="48"/>
      <c r="I173" s="49" t="s">
        <v>392</v>
      </c>
    </row>
    <row r="174" spans="1:9" s="5" customFormat="1" ht="90" x14ac:dyDescent="0.25">
      <c r="A174" s="84">
        <v>99</v>
      </c>
      <c r="B174" s="53" t="s">
        <v>329</v>
      </c>
      <c r="C174" s="48" t="s">
        <v>243</v>
      </c>
      <c r="D174" s="48" t="s">
        <v>244</v>
      </c>
      <c r="E174" s="84" t="s">
        <v>352</v>
      </c>
      <c r="F174" s="48">
        <v>11</v>
      </c>
      <c r="G174" s="48">
        <v>11</v>
      </c>
      <c r="H174" s="48"/>
      <c r="I174" s="71" t="s">
        <v>353</v>
      </c>
    </row>
    <row r="175" spans="1:9" s="5" customFormat="1" ht="15.75" x14ac:dyDescent="0.25">
      <c r="A175" s="32" t="s">
        <v>355</v>
      </c>
      <c r="B175" s="32"/>
      <c r="C175" s="32"/>
      <c r="D175" s="32"/>
      <c r="E175" s="32"/>
      <c r="F175" s="25">
        <f>SUM(F162:F174)</f>
        <v>496</v>
      </c>
      <c r="G175" s="25">
        <f t="shared" ref="G175:H175" si="26">SUM(G162:G174)</f>
        <v>369</v>
      </c>
      <c r="H175" s="25">
        <f t="shared" si="26"/>
        <v>80</v>
      </c>
      <c r="I175" s="14"/>
    </row>
    <row r="176" spans="1:9" s="5" customFormat="1" x14ac:dyDescent="0.25">
      <c r="A176" s="59">
        <v>2</v>
      </c>
      <c r="B176" s="44" t="s">
        <v>17</v>
      </c>
      <c r="C176" s="44"/>
      <c r="D176" s="44"/>
      <c r="E176" s="44"/>
      <c r="F176" s="45">
        <f>SUM(F172+F166)</f>
        <v>85</v>
      </c>
      <c r="G176" s="45">
        <f t="shared" ref="G176:H176" si="27">SUM(G172+G166)</f>
        <v>65</v>
      </c>
      <c r="H176" s="45">
        <f t="shared" si="27"/>
        <v>80</v>
      </c>
      <c r="I176" s="60"/>
    </row>
    <row r="177" spans="1:9" s="5" customFormat="1" x14ac:dyDescent="0.25">
      <c r="A177" s="43">
        <v>7</v>
      </c>
      <c r="B177" s="44" t="s">
        <v>16</v>
      </c>
      <c r="C177" s="44"/>
      <c r="D177" s="44"/>
      <c r="E177" s="44"/>
      <c r="F177" s="43">
        <f>SUM(F174+F173+F171+F170+F169+F167+F163)</f>
        <v>61</v>
      </c>
      <c r="G177" s="43">
        <f>SUM(G174+G173+G171+G170+G169+G167+G163)</f>
        <v>24</v>
      </c>
      <c r="H177" s="43"/>
      <c r="I177" s="61"/>
    </row>
    <row r="178" spans="1:9" s="5" customFormat="1" x14ac:dyDescent="0.25">
      <c r="A178" s="43">
        <v>3</v>
      </c>
      <c r="B178" s="44" t="s">
        <v>18</v>
      </c>
      <c r="C178" s="44"/>
      <c r="D178" s="44"/>
      <c r="E178" s="44"/>
      <c r="F178" s="43">
        <f>SUM(F162+F164+F168)</f>
        <v>250</v>
      </c>
      <c r="G178" s="43">
        <f>SUM(G162+G164+G168)</f>
        <v>180</v>
      </c>
      <c r="H178" s="43"/>
      <c r="I178" s="61"/>
    </row>
    <row r="179" spans="1:9" s="5" customFormat="1" x14ac:dyDescent="0.25">
      <c r="A179" s="45">
        <v>1</v>
      </c>
      <c r="B179" s="62" t="s">
        <v>19</v>
      </c>
      <c r="C179" s="62"/>
      <c r="D179" s="62"/>
      <c r="E179" s="62"/>
      <c r="F179" s="45">
        <f>SUM(F165)</f>
        <v>100</v>
      </c>
      <c r="G179" s="45">
        <f>SUM(G165)</f>
        <v>100</v>
      </c>
      <c r="H179" s="43"/>
      <c r="I179" s="61"/>
    </row>
    <row r="180" spans="1:9" s="5" customFormat="1" ht="38.25" x14ac:dyDescent="0.25">
      <c r="A180" s="48">
        <v>100</v>
      </c>
      <c r="B180" s="53" t="s">
        <v>356</v>
      </c>
      <c r="C180" s="78" t="s">
        <v>316</v>
      </c>
      <c r="D180" s="48" t="s">
        <v>12</v>
      </c>
      <c r="E180" s="48" t="s">
        <v>365</v>
      </c>
      <c r="F180" s="48">
        <v>3</v>
      </c>
      <c r="G180" s="48"/>
      <c r="H180" s="48"/>
      <c r="I180" s="49" t="s">
        <v>366</v>
      </c>
    </row>
    <row r="181" spans="1:9" s="5" customFormat="1" ht="38.25" x14ac:dyDescent="0.25">
      <c r="A181" s="48">
        <v>101</v>
      </c>
      <c r="B181" s="53" t="s">
        <v>380</v>
      </c>
      <c r="C181" s="78" t="s">
        <v>48</v>
      </c>
      <c r="D181" s="48" t="s">
        <v>12</v>
      </c>
      <c r="E181" s="48" t="s">
        <v>365</v>
      </c>
      <c r="F181" s="48">
        <v>4</v>
      </c>
      <c r="G181" s="48"/>
      <c r="H181" s="48"/>
      <c r="I181" s="49" t="s">
        <v>367</v>
      </c>
    </row>
    <row r="182" spans="1:9" s="5" customFormat="1" ht="38.25" x14ac:dyDescent="0.25">
      <c r="A182" s="48">
        <v>102</v>
      </c>
      <c r="B182" s="53" t="s">
        <v>357</v>
      </c>
      <c r="C182" s="78" t="s">
        <v>24</v>
      </c>
      <c r="D182" s="48" t="s">
        <v>64</v>
      </c>
      <c r="E182" s="48" t="s">
        <v>368</v>
      </c>
      <c r="F182" s="48">
        <v>60</v>
      </c>
      <c r="G182" s="48"/>
      <c r="H182" s="48"/>
      <c r="I182" s="49" t="s">
        <v>369</v>
      </c>
    </row>
    <row r="183" spans="1:9" s="5" customFormat="1" ht="25.5" x14ac:dyDescent="0.25">
      <c r="A183" s="48">
        <v>103</v>
      </c>
      <c r="B183" s="53" t="s">
        <v>358</v>
      </c>
      <c r="C183" s="78" t="s">
        <v>40</v>
      </c>
      <c r="D183" s="48" t="s">
        <v>64</v>
      </c>
      <c r="E183" s="48" t="s">
        <v>370</v>
      </c>
      <c r="F183" s="48">
        <v>60</v>
      </c>
      <c r="G183" s="48"/>
      <c r="H183" s="48"/>
      <c r="I183" s="49" t="s">
        <v>398</v>
      </c>
    </row>
    <row r="184" spans="1:9" s="5" customFormat="1" ht="39" x14ac:dyDescent="0.25">
      <c r="A184" s="85">
        <v>104</v>
      </c>
      <c r="B184" s="86" t="s">
        <v>393</v>
      </c>
      <c r="C184" s="87" t="s">
        <v>27</v>
      </c>
      <c r="D184" s="28" t="s">
        <v>26</v>
      </c>
      <c r="E184" s="28" t="s">
        <v>394</v>
      </c>
      <c r="F184" s="28">
        <v>8</v>
      </c>
      <c r="G184" s="28">
        <v>8</v>
      </c>
      <c r="H184" s="28"/>
      <c r="I184" s="88" t="s">
        <v>395</v>
      </c>
    </row>
    <row r="185" spans="1:9" s="5" customFormat="1" ht="38.25" x14ac:dyDescent="0.25">
      <c r="A185" s="48">
        <v>105</v>
      </c>
      <c r="B185" s="53" t="s">
        <v>359</v>
      </c>
      <c r="C185" s="78" t="s">
        <v>354</v>
      </c>
      <c r="D185" s="48" t="s">
        <v>64</v>
      </c>
      <c r="E185" s="48" t="s">
        <v>371</v>
      </c>
      <c r="F185" s="48">
        <v>50</v>
      </c>
      <c r="G185" s="48">
        <v>12</v>
      </c>
      <c r="H185" s="48">
        <v>50</v>
      </c>
      <c r="I185" s="49" t="s">
        <v>372</v>
      </c>
    </row>
    <row r="186" spans="1:9" s="5" customFormat="1" ht="36" x14ac:dyDescent="0.25">
      <c r="A186" s="48">
        <v>106</v>
      </c>
      <c r="B186" s="53" t="s">
        <v>360</v>
      </c>
      <c r="C186" s="78" t="s">
        <v>354</v>
      </c>
      <c r="D186" s="48" t="s">
        <v>64</v>
      </c>
      <c r="E186" s="48" t="s">
        <v>373</v>
      </c>
      <c r="F186" s="48">
        <v>30</v>
      </c>
      <c r="G186" s="48">
        <v>30</v>
      </c>
      <c r="H186" s="48">
        <v>40</v>
      </c>
      <c r="I186" s="49" t="s">
        <v>384</v>
      </c>
    </row>
    <row r="187" spans="1:9" s="5" customFormat="1" ht="63.75" x14ac:dyDescent="0.25">
      <c r="A187" s="39">
        <v>107</v>
      </c>
      <c r="B187" s="53" t="s">
        <v>361</v>
      </c>
      <c r="C187" s="78" t="s">
        <v>378</v>
      </c>
      <c r="D187" s="48" t="s">
        <v>374</v>
      </c>
      <c r="E187" s="48" t="s">
        <v>375</v>
      </c>
      <c r="F187" s="48">
        <v>60</v>
      </c>
      <c r="G187" s="48">
        <v>60</v>
      </c>
      <c r="H187" s="48"/>
      <c r="I187" s="49" t="s">
        <v>401</v>
      </c>
    </row>
    <row r="188" spans="1:9" s="5" customFormat="1" ht="56.25" x14ac:dyDescent="0.25">
      <c r="A188" s="39">
        <v>108</v>
      </c>
      <c r="B188" s="53" t="s">
        <v>396</v>
      </c>
      <c r="C188" s="78" t="s">
        <v>243</v>
      </c>
      <c r="D188" s="48" t="s">
        <v>244</v>
      </c>
      <c r="E188" s="48" t="s">
        <v>397</v>
      </c>
      <c r="F188" s="48">
        <v>11</v>
      </c>
      <c r="G188" s="48">
        <v>11</v>
      </c>
      <c r="H188" s="48"/>
      <c r="I188" s="49" t="s">
        <v>403</v>
      </c>
    </row>
    <row r="189" spans="1:9" s="5" customFormat="1" ht="36" x14ac:dyDescent="0.25">
      <c r="A189" s="48">
        <v>109</v>
      </c>
      <c r="B189" s="41" t="s">
        <v>362</v>
      </c>
      <c r="C189" s="78" t="s">
        <v>354</v>
      </c>
      <c r="D189" s="39" t="s">
        <v>70</v>
      </c>
      <c r="E189" s="39" t="s">
        <v>376</v>
      </c>
      <c r="F189" s="48">
        <v>45</v>
      </c>
      <c r="G189" s="48">
        <v>45</v>
      </c>
      <c r="H189" s="48">
        <v>40</v>
      </c>
      <c r="I189" s="52"/>
    </row>
    <row r="190" spans="1:9" s="5" customFormat="1" ht="36" x14ac:dyDescent="0.25">
      <c r="A190" s="48">
        <v>110</v>
      </c>
      <c r="B190" s="41" t="s">
        <v>386</v>
      </c>
      <c r="C190" s="78" t="s">
        <v>354</v>
      </c>
      <c r="D190" s="39" t="s">
        <v>387</v>
      </c>
      <c r="E190" s="39" t="s">
        <v>376</v>
      </c>
      <c r="F190" s="48">
        <v>45</v>
      </c>
      <c r="G190" s="48">
        <v>45</v>
      </c>
      <c r="H190" s="48">
        <v>40</v>
      </c>
      <c r="I190" s="52"/>
    </row>
    <row r="191" spans="1:9" s="5" customFormat="1" ht="38.25" x14ac:dyDescent="0.25">
      <c r="A191" s="39">
        <v>111</v>
      </c>
      <c r="B191" s="53" t="s">
        <v>363</v>
      </c>
      <c r="C191" s="78" t="s">
        <v>354</v>
      </c>
      <c r="D191" s="48" t="s">
        <v>64</v>
      </c>
      <c r="E191" s="48" t="s">
        <v>377</v>
      </c>
      <c r="F191" s="48">
        <v>30</v>
      </c>
      <c r="G191" s="48">
        <v>30</v>
      </c>
      <c r="H191" s="48">
        <v>40</v>
      </c>
      <c r="I191" s="49" t="s">
        <v>402</v>
      </c>
    </row>
    <row r="192" spans="1:9" s="5" customFormat="1" ht="38.25" x14ac:dyDescent="0.25">
      <c r="A192" s="39">
        <v>112</v>
      </c>
      <c r="B192" s="41" t="s">
        <v>379</v>
      </c>
      <c r="C192" s="78" t="s">
        <v>20</v>
      </c>
      <c r="D192" s="39" t="s">
        <v>22</v>
      </c>
      <c r="E192" s="39" t="s">
        <v>381</v>
      </c>
      <c r="F192" s="39">
        <v>12</v>
      </c>
      <c r="G192" s="39"/>
      <c r="H192" s="39"/>
      <c r="I192" s="89" t="s">
        <v>399</v>
      </c>
    </row>
    <row r="193" spans="1:9" s="5" customFormat="1" ht="38.25" x14ac:dyDescent="0.25">
      <c r="A193" s="39">
        <v>113</v>
      </c>
      <c r="B193" s="53" t="s">
        <v>364</v>
      </c>
      <c r="C193" s="78" t="s">
        <v>20</v>
      </c>
      <c r="D193" s="39" t="s">
        <v>22</v>
      </c>
      <c r="E193" s="39" t="s">
        <v>382</v>
      </c>
      <c r="F193" s="39">
        <v>14</v>
      </c>
      <c r="G193" s="39"/>
      <c r="H193" s="39"/>
      <c r="I193" s="49" t="s">
        <v>400</v>
      </c>
    </row>
    <row r="194" spans="1:9" s="5" customFormat="1" ht="15.75" x14ac:dyDescent="0.25">
      <c r="A194" s="32" t="s">
        <v>383</v>
      </c>
      <c r="B194" s="32"/>
      <c r="C194" s="32"/>
      <c r="D194" s="32"/>
      <c r="E194" s="32"/>
      <c r="F194" s="25">
        <f>SUM(F180:F193)</f>
        <v>432</v>
      </c>
      <c r="G194" s="25">
        <f t="shared" ref="G194:H194" si="28">SUM(G180:G193)</f>
        <v>241</v>
      </c>
      <c r="H194" s="25">
        <f t="shared" si="28"/>
        <v>210</v>
      </c>
      <c r="I194" s="14"/>
    </row>
    <row r="195" spans="1:9" s="5" customFormat="1" x14ac:dyDescent="0.25">
      <c r="A195" s="59">
        <v>5</v>
      </c>
      <c r="B195" s="44" t="s">
        <v>17</v>
      </c>
      <c r="C195" s="44"/>
      <c r="D195" s="44"/>
      <c r="E195" s="44"/>
      <c r="F195" s="45">
        <f>SUM(F191+F190+F189+F186+F185)</f>
        <v>200</v>
      </c>
      <c r="G195" s="45">
        <f t="shared" ref="G195:H195" si="29">SUM(G191+G190+G189+G186+G185)</f>
        <v>162</v>
      </c>
      <c r="H195" s="45">
        <f t="shared" si="29"/>
        <v>210</v>
      </c>
      <c r="I195" s="60"/>
    </row>
    <row r="196" spans="1:9" s="5" customFormat="1" x14ac:dyDescent="0.25">
      <c r="A196" s="43">
        <v>6</v>
      </c>
      <c r="B196" s="44" t="s">
        <v>16</v>
      </c>
      <c r="C196" s="44"/>
      <c r="D196" s="44"/>
      <c r="E196" s="44"/>
      <c r="F196" s="43">
        <f>SUM(F193+F192+F188+F184+F181+F180)</f>
        <v>52</v>
      </c>
      <c r="G196" s="43">
        <f>SUM(G193+G192+G188+G184+G181+G180)</f>
        <v>19</v>
      </c>
      <c r="H196" s="43"/>
      <c r="I196" s="61"/>
    </row>
    <row r="197" spans="1:9" s="5" customFormat="1" x14ac:dyDescent="0.25">
      <c r="A197" s="43">
        <v>3</v>
      </c>
      <c r="B197" s="44" t="s">
        <v>18</v>
      </c>
      <c r="C197" s="44"/>
      <c r="D197" s="44"/>
      <c r="E197" s="44"/>
      <c r="F197" s="43">
        <f>SUM(F187+F183+F182)</f>
        <v>180</v>
      </c>
      <c r="G197" s="43">
        <f>SUM(G187+G183+G182)</f>
        <v>60</v>
      </c>
      <c r="H197" s="43"/>
      <c r="I197" s="61"/>
    </row>
    <row r="198" spans="1:9" s="5" customFormat="1" ht="15.75" thickBot="1" x14ac:dyDescent="0.3">
      <c r="A198" s="45">
        <v>0</v>
      </c>
      <c r="B198" s="62" t="s">
        <v>19</v>
      </c>
      <c r="C198" s="62"/>
      <c r="D198" s="62"/>
      <c r="E198" s="62"/>
      <c r="F198" s="45">
        <v>0</v>
      </c>
      <c r="G198" s="45">
        <f>SUM(G181)</f>
        <v>0</v>
      </c>
      <c r="H198" s="43"/>
      <c r="I198" s="61"/>
    </row>
    <row r="199" spans="1:9" s="5" customFormat="1" ht="15.75" x14ac:dyDescent="0.25">
      <c r="A199" s="29" t="s">
        <v>385</v>
      </c>
      <c r="B199" s="30"/>
      <c r="C199" s="30"/>
      <c r="D199" s="30"/>
      <c r="E199" s="31"/>
      <c r="F199" s="26">
        <f t="shared" ref="F199:H200" si="30">SUM(F194+F175+F157+F139)</f>
        <v>5978</v>
      </c>
      <c r="G199" s="26">
        <f t="shared" si="30"/>
        <v>3194</v>
      </c>
      <c r="H199" s="26">
        <f t="shared" si="30"/>
        <v>1610</v>
      </c>
      <c r="I199" s="27"/>
    </row>
    <row r="200" spans="1:9" s="5" customFormat="1" x14ac:dyDescent="0.25">
      <c r="A200" s="90" t="s">
        <v>388</v>
      </c>
      <c r="B200" s="91" t="s">
        <v>17</v>
      </c>
      <c r="C200" s="92"/>
      <c r="D200" s="92"/>
      <c r="E200" s="93"/>
      <c r="F200" s="82">
        <f t="shared" si="30"/>
        <v>3052</v>
      </c>
      <c r="G200" s="82">
        <f t="shared" si="30"/>
        <v>1792</v>
      </c>
      <c r="H200" s="82">
        <f t="shared" si="30"/>
        <v>1610</v>
      </c>
      <c r="I200" s="94"/>
    </row>
    <row r="201" spans="1:9" s="5" customFormat="1" x14ac:dyDescent="0.25">
      <c r="A201" s="95">
        <v>32</v>
      </c>
      <c r="B201" s="91" t="s">
        <v>16</v>
      </c>
      <c r="C201" s="92"/>
      <c r="D201" s="92"/>
      <c r="E201" s="93"/>
      <c r="F201" s="45">
        <f t="shared" ref="F201:G203" si="31">SUM(F196+F177+F159+F141)</f>
        <v>284</v>
      </c>
      <c r="G201" s="45">
        <f t="shared" si="31"/>
        <v>71</v>
      </c>
      <c r="H201" s="96"/>
      <c r="I201" s="97"/>
    </row>
    <row r="202" spans="1:9" s="5" customFormat="1" x14ac:dyDescent="0.25">
      <c r="A202" s="95">
        <f>SUM(A197+A178+A160+A142)</f>
        <v>35</v>
      </c>
      <c r="B202" s="91" t="s">
        <v>18</v>
      </c>
      <c r="C202" s="92"/>
      <c r="D202" s="92"/>
      <c r="E202" s="93"/>
      <c r="F202" s="45">
        <f t="shared" si="31"/>
        <v>2275</v>
      </c>
      <c r="G202" s="45">
        <f t="shared" si="31"/>
        <v>1080</v>
      </c>
      <c r="H202" s="96"/>
      <c r="I202" s="97"/>
    </row>
    <row r="203" spans="1:9" s="5" customFormat="1" ht="15.75" thickBot="1" x14ac:dyDescent="0.3">
      <c r="A203" s="98">
        <f>SUM(A198+A179+A161+A143)</f>
        <v>6</v>
      </c>
      <c r="B203" s="99" t="s">
        <v>19</v>
      </c>
      <c r="C203" s="100"/>
      <c r="D203" s="101"/>
      <c r="E203" s="102"/>
      <c r="F203" s="103">
        <f t="shared" si="31"/>
        <v>367</v>
      </c>
      <c r="G203" s="103">
        <f t="shared" si="31"/>
        <v>251</v>
      </c>
      <c r="H203" s="104"/>
      <c r="I203" s="105"/>
    </row>
    <row r="204" spans="1:9" s="5" customFormat="1" x14ac:dyDescent="0.25">
      <c r="A204" s="3"/>
      <c r="B204" s="23"/>
      <c r="C204" s="23"/>
      <c r="D204" s="23"/>
      <c r="E204" s="23"/>
      <c r="F204" s="3"/>
      <c r="G204" s="3"/>
      <c r="H204" s="4"/>
      <c r="I204" s="16"/>
    </row>
    <row r="205" spans="1:9" s="18" customFormat="1" ht="47.25" customHeight="1" x14ac:dyDescent="0.25">
      <c r="A205" s="6" t="s">
        <v>33</v>
      </c>
      <c r="B205" s="1"/>
      <c r="C205" s="7"/>
      <c r="D205" s="1"/>
      <c r="E205" s="1"/>
      <c r="F205" s="3"/>
      <c r="G205" s="3"/>
      <c r="H205" s="4"/>
      <c r="I205" s="2"/>
    </row>
    <row r="206" spans="1:9" s="18" customFormat="1" ht="15.75" x14ac:dyDescent="0.25">
      <c r="A206" s="6" t="s">
        <v>34</v>
      </c>
      <c r="B206" s="1"/>
      <c r="C206" s="7"/>
      <c r="D206" s="1"/>
      <c r="E206" s="1"/>
      <c r="F206" s="3"/>
      <c r="G206" s="3"/>
      <c r="H206" s="4"/>
      <c r="I206" s="2"/>
    </row>
    <row r="207" spans="1:9" s="18" customFormat="1" ht="15.75" x14ac:dyDescent="0.25">
      <c r="A207" s="6" t="s">
        <v>28</v>
      </c>
      <c r="B207" s="1"/>
      <c r="C207" s="7"/>
      <c r="D207" s="1"/>
      <c r="E207" s="1"/>
      <c r="F207" s="3"/>
      <c r="G207" s="3"/>
      <c r="H207" s="4"/>
      <c r="I207" s="2"/>
    </row>
    <row r="208" spans="1:9" s="18" customFormat="1" ht="15.75" x14ac:dyDescent="0.25">
      <c r="A208" s="6" t="s">
        <v>29</v>
      </c>
      <c r="B208" s="1"/>
      <c r="C208" s="7"/>
      <c r="D208" s="1"/>
      <c r="E208" s="1"/>
      <c r="F208" s="3"/>
      <c r="G208" s="3"/>
      <c r="H208" s="4"/>
      <c r="I208" s="2"/>
    </row>
    <row r="209" spans="1:9" s="18" customFormat="1" ht="15.75" x14ac:dyDescent="0.25">
      <c r="A209" s="6"/>
      <c r="B209" s="1"/>
      <c r="C209" s="7"/>
      <c r="D209" s="1"/>
      <c r="E209" s="1"/>
      <c r="F209" s="3"/>
      <c r="G209" s="3"/>
      <c r="H209" s="4"/>
      <c r="I209" s="2"/>
    </row>
    <row r="210" spans="1:9" s="18" customFormat="1" x14ac:dyDescent="0.25">
      <c r="A210" s="11" t="s">
        <v>30</v>
      </c>
      <c r="B210" s="12"/>
      <c r="C210" s="7"/>
      <c r="D210" s="1"/>
      <c r="E210" s="1"/>
      <c r="F210" s="3"/>
      <c r="G210" s="3"/>
      <c r="H210" s="4"/>
      <c r="I210" s="2"/>
    </row>
    <row r="211" spans="1:9" s="18" customFormat="1" x14ac:dyDescent="0.25">
      <c r="A211" s="11" t="s">
        <v>38</v>
      </c>
      <c r="B211" s="12"/>
      <c r="C211" s="7"/>
      <c r="D211" s="1"/>
      <c r="E211" s="1"/>
      <c r="F211" s="3"/>
      <c r="G211" s="3"/>
      <c r="H211" s="4"/>
      <c r="I211" s="2"/>
    </row>
    <row r="212" spans="1:9" s="18" customFormat="1" x14ac:dyDescent="0.25">
      <c r="A212" s="11" t="s">
        <v>32</v>
      </c>
      <c r="B212" s="12"/>
      <c r="C212" s="7"/>
      <c r="D212" s="1"/>
      <c r="E212" s="1"/>
      <c r="F212" s="3"/>
      <c r="G212" s="3"/>
      <c r="H212" s="4"/>
      <c r="I212" s="2"/>
    </row>
    <row r="213" spans="1:9" s="18" customFormat="1" x14ac:dyDescent="0.25">
      <c r="A213" s="11" t="s">
        <v>31</v>
      </c>
      <c r="B213" s="12"/>
      <c r="C213" s="7"/>
      <c r="D213" s="1"/>
      <c r="E213" s="1"/>
      <c r="F213" s="3"/>
      <c r="G213" s="3"/>
      <c r="H213" s="4"/>
      <c r="I213" s="2"/>
    </row>
    <row r="214" spans="1:9" s="18" customFormat="1" x14ac:dyDescent="0.25">
      <c r="A214" s="17"/>
      <c r="B214" s="20"/>
      <c r="C214" s="17"/>
      <c r="D214" s="17"/>
      <c r="E214" s="17"/>
      <c r="F214" s="17"/>
      <c r="G214" s="17"/>
      <c r="H214" s="19"/>
      <c r="I214" s="16"/>
    </row>
    <row r="215" spans="1:9" s="18" customFormat="1" x14ac:dyDescent="0.25">
      <c r="A215" s="17"/>
      <c r="B215" s="20"/>
      <c r="C215" s="17"/>
      <c r="D215" s="17"/>
      <c r="E215" s="17"/>
      <c r="F215" s="17"/>
      <c r="G215" s="17"/>
      <c r="H215" s="19"/>
      <c r="I215" s="16"/>
    </row>
    <row r="216" spans="1:9" s="18" customFormat="1" x14ac:dyDescent="0.25">
      <c r="A216" s="17"/>
      <c r="B216" s="20"/>
      <c r="C216" s="17"/>
      <c r="D216" s="17"/>
      <c r="E216" s="17"/>
      <c r="F216" s="17"/>
      <c r="G216" s="17"/>
      <c r="H216" s="19"/>
      <c r="I216" s="16"/>
    </row>
    <row r="217" spans="1:9" s="18" customFormat="1" x14ac:dyDescent="0.25">
      <c r="A217" s="17"/>
      <c r="B217" s="20"/>
      <c r="C217" s="17"/>
      <c r="D217" s="17"/>
      <c r="E217" s="17"/>
      <c r="F217" s="17"/>
      <c r="G217" s="17"/>
      <c r="H217" s="19"/>
      <c r="I217" s="16"/>
    </row>
    <row r="218" spans="1:9" s="18" customFormat="1" x14ac:dyDescent="0.25">
      <c r="A218" s="17"/>
      <c r="B218" s="20"/>
      <c r="C218" s="17"/>
      <c r="D218" s="17"/>
      <c r="E218" s="17"/>
      <c r="F218" s="17"/>
      <c r="G218" s="17"/>
      <c r="H218" s="19"/>
      <c r="I218" s="16"/>
    </row>
    <row r="219" spans="1:9" s="18" customFormat="1" x14ac:dyDescent="0.25">
      <c r="A219" s="17"/>
      <c r="B219" s="20"/>
      <c r="C219" s="17"/>
      <c r="D219" s="17"/>
      <c r="E219" s="17"/>
      <c r="F219" s="17"/>
      <c r="G219" s="17"/>
      <c r="H219" s="19"/>
      <c r="I219" s="16"/>
    </row>
    <row r="220" spans="1:9" s="18" customFormat="1" x14ac:dyDescent="0.25">
      <c r="A220" s="17"/>
      <c r="B220" s="20"/>
      <c r="C220" s="17"/>
      <c r="D220" s="17"/>
      <c r="E220" s="17"/>
      <c r="F220" s="17"/>
      <c r="G220" s="17"/>
      <c r="H220" s="19"/>
      <c r="I220" s="16"/>
    </row>
    <row r="221" spans="1:9" s="18" customFormat="1" x14ac:dyDescent="0.25">
      <c r="A221" s="17"/>
      <c r="B221" s="20"/>
      <c r="C221" s="17"/>
      <c r="D221" s="17"/>
      <c r="E221" s="17"/>
      <c r="F221" s="17"/>
      <c r="G221" s="17"/>
      <c r="H221" s="19"/>
      <c r="I221" s="16"/>
    </row>
    <row r="222" spans="1:9" s="18" customFormat="1" x14ac:dyDescent="0.25">
      <c r="A222" s="17"/>
      <c r="B222" s="20"/>
      <c r="C222" s="17"/>
      <c r="D222" s="17"/>
      <c r="E222" s="17"/>
      <c r="F222" s="17"/>
      <c r="G222" s="17"/>
      <c r="H222" s="19"/>
      <c r="I222" s="16"/>
    </row>
    <row r="223" spans="1:9" s="18" customFormat="1" x14ac:dyDescent="0.25">
      <c r="A223" s="17"/>
      <c r="B223" s="20"/>
      <c r="C223" s="17"/>
      <c r="D223" s="17"/>
      <c r="E223" s="17"/>
      <c r="F223" s="17"/>
      <c r="G223" s="17"/>
      <c r="H223" s="19"/>
      <c r="I223" s="16"/>
    </row>
    <row r="224" spans="1:9" s="18" customFormat="1" x14ac:dyDescent="0.25">
      <c r="A224" s="17"/>
      <c r="B224" s="20"/>
      <c r="C224" s="17"/>
      <c r="D224" s="17"/>
      <c r="E224" s="17"/>
      <c r="F224" s="17"/>
      <c r="G224" s="17"/>
      <c r="H224" s="19"/>
      <c r="I224" s="16"/>
    </row>
    <row r="225" spans="1:9" s="18" customFormat="1" x14ac:dyDescent="0.25">
      <c r="A225" s="17"/>
      <c r="B225" s="20"/>
      <c r="C225" s="17"/>
      <c r="D225" s="17"/>
      <c r="E225" s="17"/>
      <c r="F225" s="17"/>
      <c r="G225" s="17"/>
      <c r="H225" s="19"/>
      <c r="I225" s="16"/>
    </row>
    <row r="226" spans="1:9" s="18" customFormat="1" x14ac:dyDescent="0.25">
      <c r="A226" s="17"/>
      <c r="B226" s="20"/>
      <c r="C226" s="17"/>
      <c r="D226" s="17"/>
      <c r="E226" s="17"/>
      <c r="F226" s="17"/>
      <c r="G226" s="17"/>
      <c r="H226" s="19"/>
      <c r="I226" s="16"/>
    </row>
    <row r="227" spans="1:9" s="18" customFormat="1" x14ac:dyDescent="0.25">
      <c r="A227" s="17"/>
      <c r="B227" s="20"/>
      <c r="C227" s="17"/>
      <c r="D227" s="17"/>
      <c r="E227" s="17"/>
      <c r="F227" s="17"/>
      <c r="G227" s="17"/>
      <c r="H227" s="19"/>
      <c r="I227" s="16"/>
    </row>
    <row r="228" spans="1:9" s="5" customFormat="1" x14ac:dyDescent="0.25">
      <c r="A228" s="11"/>
      <c r="B228" s="12"/>
      <c r="C228" s="7"/>
      <c r="D228" s="1"/>
      <c r="E228" s="1"/>
      <c r="F228" s="3"/>
      <c r="G228" s="3"/>
      <c r="H228" s="4"/>
      <c r="I228" s="2"/>
    </row>
    <row r="229" spans="1:9" s="5" customFormat="1" x14ac:dyDescent="0.25">
      <c r="A229" s="11"/>
      <c r="B229" s="12"/>
      <c r="C229" s="7"/>
      <c r="D229" s="1"/>
      <c r="E229" s="1"/>
      <c r="F229" s="3"/>
      <c r="G229" s="3"/>
      <c r="H229" s="4"/>
      <c r="I229" s="2"/>
    </row>
    <row r="230" spans="1:9" s="5" customFormat="1" x14ac:dyDescent="0.25">
      <c r="A230" s="11"/>
      <c r="B230" s="12"/>
      <c r="C230" s="7"/>
      <c r="D230" s="1"/>
      <c r="E230" s="1"/>
      <c r="F230" s="3"/>
      <c r="G230" s="3"/>
      <c r="H230" s="4"/>
      <c r="I230" s="2"/>
    </row>
    <row r="231" spans="1:9" s="5" customFormat="1" x14ac:dyDescent="0.25">
      <c r="A231" s="11"/>
      <c r="B231" s="12"/>
      <c r="C231" s="7"/>
      <c r="D231" s="1"/>
      <c r="E231" s="1"/>
      <c r="F231" s="3"/>
      <c r="G231" s="3"/>
      <c r="H231" s="4"/>
      <c r="I231" s="2"/>
    </row>
    <row r="232" spans="1:9" s="5" customFormat="1" x14ac:dyDescent="0.25">
      <c r="A232" s="11"/>
      <c r="B232" s="12"/>
      <c r="C232" s="7"/>
      <c r="D232" s="1"/>
      <c r="E232" s="1"/>
      <c r="F232" s="3"/>
      <c r="G232" s="3"/>
      <c r="H232" s="4"/>
      <c r="I232" s="2"/>
    </row>
    <row r="233" spans="1:9" s="5" customFormat="1" x14ac:dyDescent="0.25">
      <c r="A233" s="11"/>
      <c r="B233" s="12"/>
      <c r="C233" s="7"/>
      <c r="D233" s="1"/>
      <c r="E233" s="1"/>
      <c r="F233" s="3"/>
      <c r="G233" s="3"/>
      <c r="H233" s="4"/>
      <c r="I233" s="2"/>
    </row>
  </sheetData>
  <mergeCells count="92">
    <mergeCell ref="B91:E91"/>
    <mergeCell ref="A72:E72"/>
    <mergeCell ref="B73:E73"/>
    <mergeCell ref="B74:E74"/>
    <mergeCell ref="B75:E75"/>
    <mergeCell ref="B76:E76"/>
    <mergeCell ref="A87:E87"/>
    <mergeCell ref="B88:E88"/>
    <mergeCell ref="B89:E89"/>
    <mergeCell ref="B90:E90"/>
    <mergeCell ref="A112:E112"/>
    <mergeCell ref="B113:E113"/>
    <mergeCell ref="B114:E114"/>
    <mergeCell ref="B115:E115"/>
    <mergeCell ref="B116:E116"/>
    <mergeCell ref="B106:E106"/>
    <mergeCell ref="B107:E107"/>
    <mergeCell ref="B108:E108"/>
    <mergeCell ref="B34:E34"/>
    <mergeCell ref="B100:E100"/>
    <mergeCell ref="B101:E101"/>
    <mergeCell ref="A51:E51"/>
    <mergeCell ref="B52:E52"/>
    <mergeCell ref="B53:E53"/>
    <mergeCell ref="B54:E54"/>
    <mergeCell ref="B55:E55"/>
    <mergeCell ref="A46:E46"/>
    <mergeCell ref="B47:E47"/>
    <mergeCell ref="B48:E48"/>
    <mergeCell ref="B49:E49"/>
    <mergeCell ref="B50:E50"/>
    <mergeCell ref="A99:E99"/>
    <mergeCell ref="B102:E102"/>
    <mergeCell ref="B103:E103"/>
    <mergeCell ref="A104:E104"/>
    <mergeCell ref="B105:E105"/>
    <mergeCell ref="A1:I1"/>
    <mergeCell ref="A2:I2"/>
    <mergeCell ref="A5:A6"/>
    <mergeCell ref="D5:D6"/>
    <mergeCell ref="E5:E6"/>
    <mergeCell ref="A3:I3"/>
    <mergeCell ref="A4:I4"/>
    <mergeCell ref="B5:B6"/>
    <mergeCell ref="C5:C6"/>
    <mergeCell ref="F5:H5"/>
    <mergeCell ref="B31:E31"/>
    <mergeCell ref="B32:E32"/>
    <mergeCell ref="B33:E33"/>
    <mergeCell ref="I5:I6"/>
    <mergeCell ref="A12:E12"/>
    <mergeCell ref="B13:E13"/>
    <mergeCell ref="B14:E14"/>
    <mergeCell ref="B15:E15"/>
    <mergeCell ref="H7:H11"/>
    <mergeCell ref="A30:E30"/>
    <mergeCell ref="B16:E16"/>
    <mergeCell ref="A7:A11"/>
    <mergeCell ref="B140:E140"/>
    <mergeCell ref="B141:E141"/>
    <mergeCell ref="B142:E142"/>
    <mergeCell ref="B143:E143"/>
    <mergeCell ref="B137:E137"/>
    <mergeCell ref="A134:E134"/>
    <mergeCell ref="B135:E135"/>
    <mergeCell ref="B136:E136"/>
    <mergeCell ref="B138:E138"/>
    <mergeCell ref="A139:E139"/>
    <mergeCell ref="A120:E120"/>
    <mergeCell ref="B121:E121"/>
    <mergeCell ref="B122:E122"/>
    <mergeCell ref="B123:E123"/>
    <mergeCell ref="B124:E124"/>
    <mergeCell ref="A157:E157"/>
    <mergeCell ref="B158:E158"/>
    <mergeCell ref="B159:E159"/>
    <mergeCell ref="B160:E160"/>
    <mergeCell ref="B161:E161"/>
    <mergeCell ref="A175:E175"/>
    <mergeCell ref="B176:E176"/>
    <mergeCell ref="B177:E177"/>
    <mergeCell ref="B178:E178"/>
    <mergeCell ref="B179:E179"/>
    <mergeCell ref="A199:E199"/>
    <mergeCell ref="B200:E200"/>
    <mergeCell ref="B201:E201"/>
    <mergeCell ref="B202:E202"/>
    <mergeCell ref="A194:E194"/>
    <mergeCell ref="B195:E195"/>
    <mergeCell ref="B196:E196"/>
    <mergeCell ref="B197:E197"/>
    <mergeCell ref="B198:E198"/>
  </mergeCells>
  <pageMargins left="0.51181102362204722" right="0.11811023622047245" top="0.35433070866141736" bottom="0.35433070866141736"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2025-02-12T11:05:09Z</dcterms:modified>
</cp:coreProperties>
</file>