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595"/>
  </bookViews>
  <sheets>
    <sheet name="Лист1" sheetId="1" r:id="rId1"/>
  </sheets>
  <calcPr calcId="152511"/>
</workbook>
</file>

<file path=xl/calcChain.xml><?xml version="1.0" encoding="utf-8"?>
<calcChain xmlns="http://schemas.openxmlformats.org/spreadsheetml/2006/main">
  <c r="G177" i="1" l="1"/>
  <c r="F177" i="1"/>
  <c r="F175" i="1"/>
  <c r="G196" i="1" l="1"/>
  <c r="F196" i="1"/>
  <c r="H194" i="1"/>
  <c r="G194" i="1"/>
  <c r="F194" i="1"/>
  <c r="G195" i="1"/>
  <c r="F195" i="1"/>
  <c r="H193" i="1"/>
  <c r="G193" i="1"/>
  <c r="F193" i="1"/>
  <c r="A201" i="1" l="1"/>
  <c r="A202" i="1" l="1"/>
  <c r="A200" i="1"/>
  <c r="A199" i="1"/>
  <c r="H175" i="1" l="1"/>
  <c r="G175" i="1"/>
  <c r="G179" i="1" l="1"/>
  <c r="F179" i="1"/>
  <c r="G178" i="1"/>
  <c r="F178" i="1"/>
  <c r="H176" i="1"/>
  <c r="G176" i="1"/>
  <c r="F176" i="1"/>
  <c r="G162" i="1"/>
  <c r="F162" i="1"/>
  <c r="G161" i="1"/>
  <c r="F161" i="1"/>
  <c r="H160" i="1"/>
  <c r="G160" i="1"/>
  <c r="F160" i="1"/>
  <c r="H159" i="1"/>
  <c r="G159" i="1"/>
  <c r="F159" i="1"/>
  <c r="G163" i="1"/>
  <c r="G143" i="1" l="1"/>
  <c r="F143" i="1"/>
  <c r="G142" i="1"/>
  <c r="F142" i="1"/>
  <c r="H140" i="1"/>
  <c r="G140" i="1"/>
  <c r="F140" i="1"/>
  <c r="G141" i="1"/>
  <c r="F141" i="1"/>
  <c r="H139" i="1"/>
  <c r="G139" i="1"/>
  <c r="F139" i="1"/>
  <c r="H127" i="1" l="1"/>
  <c r="G127" i="1"/>
  <c r="F127" i="1"/>
  <c r="H128" i="1"/>
  <c r="G128" i="1"/>
  <c r="F128" i="1"/>
  <c r="G129" i="1"/>
  <c r="F129" i="1"/>
  <c r="H118" i="1"/>
  <c r="G118" i="1"/>
  <c r="F118" i="1"/>
  <c r="H117" i="1"/>
  <c r="G117" i="1"/>
  <c r="F117" i="1"/>
  <c r="G108" i="1"/>
  <c r="F108" i="1"/>
  <c r="G106" i="1"/>
  <c r="F106" i="1"/>
  <c r="H105" i="1"/>
  <c r="G105" i="1"/>
  <c r="F105" i="1"/>
  <c r="H104" i="1"/>
  <c r="G104" i="1"/>
  <c r="F104" i="1"/>
  <c r="G95" i="1"/>
  <c r="F95" i="1"/>
  <c r="G94" i="1"/>
  <c r="F94" i="1"/>
  <c r="H93" i="1"/>
  <c r="G93" i="1"/>
  <c r="F93" i="1"/>
  <c r="H92" i="1"/>
  <c r="G92" i="1"/>
  <c r="F92" i="1"/>
  <c r="G79" i="1"/>
  <c r="F79" i="1"/>
  <c r="G78" i="1"/>
  <c r="F78" i="1"/>
  <c r="G77" i="1"/>
  <c r="F77" i="1"/>
  <c r="H76" i="1"/>
  <c r="G76" i="1"/>
  <c r="F76" i="1"/>
  <c r="H75" i="1"/>
  <c r="G75" i="1"/>
  <c r="F75" i="1"/>
  <c r="G55" i="1" l="1"/>
  <c r="F55" i="1"/>
  <c r="F60" i="1" s="1"/>
  <c r="F113" i="1" s="1"/>
  <c r="F148" i="1" s="1"/>
  <c r="F202" i="1" s="1"/>
  <c r="G54" i="1"/>
  <c r="F54" i="1"/>
  <c r="G53" i="1"/>
  <c r="F53" i="1"/>
  <c r="H52" i="1"/>
  <c r="G52" i="1"/>
  <c r="F52" i="1"/>
  <c r="H51" i="1"/>
  <c r="G51" i="1"/>
  <c r="F51" i="1"/>
  <c r="G60" i="1"/>
  <c r="G113" i="1" s="1"/>
  <c r="G148" i="1" s="1"/>
  <c r="G202" i="1" s="1"/>
  <c r="G32" i="1"/>
  <c r="F32" i="1"/>
  <c r="G31" i="1"/>
  <c r="F31" i="1"/>
  <c r="H30" i="1"/>
  <c r="G30" i="1"/>
  <c r="F30" i="1"/>
  <c r="H29" i="1"/>
  <c r="G29" i="1"/>
  <c r="F29" i="1"/>
  <c r="F58" i="1" l="1"/>
  <c r="F111" i="1" s="1"/>
  <c r="F146" i="1" s="1"/>
  <c r="F200" i="1" s="1"/>
  <c r="F59" i="1"/>
  <c r="F112" i="1" s="1"/>
  <c r="F147" i="1" s="1"/>
  <c r="F201" i="1" s="1"/>
  <c r="G58" i="1"/>
  <c r="G111" i="1" s="1"/>
  <c r="G146" i="1" s="1"/>
  <c r="G200" i="1" s="1"/>
  <c r="G59" i="1"/>
  <c r="G112" i="1" s="1"/>
  <c r="G147" i="1" s="1"/>
  <c r="G201" i="1" s="1"/>
  <c r="H12" i="1" l="1"/>
  <c r="H57" i="1" s="1"/>
  <c r="H110" i="1" s="1"/>
  <c r="H145" i="1" s="1"/>
  <c r="H199" i="1" s="1"/>
  <c r="G12" i="1"/>
  <c r="G57" i="1" s="1"/>
  <c r="G110" i="1" s="1"/>
  <c r="G145" i="1" s="1"/>
  <c r="G199" i="1" s="1"/>
  <c r="F12" i="1"/>
  <c r="F57" i="1" s="1"/>
  <c r="F110" i="1" s="1"/>
  <c r="F145" i="1" s="1"/>
  <c r="F199" i="1" s="1"/>
  <c r="H11" i="1"/>
  <c r="H56" i="1" s="1"/>
  <c r="H109" i="1" s="1"/>
  <c r="H144" i="1" s="1"/>
  <c r="H198" i="1" s="1"/>
  <c r="G11" i="1"/>
  <c r="G56" i="1" s="1"/>
  <c r="G109" i="1" s="1"/>
  <c r="G144" i="1" s="1"/>
  <c r="G198" i="1" s="1"/>
  <c r="F11" i="1"/>
  <c r="F56" i="1" s="1"/>
  <c r="F109" i="1" s="1"/>
  <c r="F144" i="1" s="1"/>
  <c r="F198" i="1" s="1"/>
</calcChain>
</file>

<file path=xl/sharedStrings.xml><?xml version="1.0" encoding="utf-8"?>
<sst xmlns="http://schemas.openxmlformats.org/spreadsheetml/2006/main" count="670" uniqueCount="410">
  <si>
    <t>Спортивно-массовые мероприятия</t>
  </si>
  <si>
    <t>Вид спорта</t>
  </si>
  <si>
    <t>Место проведения</t>
  </si>
  <si>
    <t>Результат</t>
  </si>
  <si>
    <t>Спортивно массовое мероприятие</t>
  </si>
  <si>
    <t>№ п/п</t>
  </si>
  <si>
    <t>Сроки проведения</t>
  </si>
  <si>
    <t xml:space="preserve">Муниципальное учреждение «Центр физической культуры и спорта «Юность»  </t>
  </si>
  <si>
    <t>Всего участников</t>
  </si>
  <si>
    <t>Дети</t>
  </si>
  <si>
    <t>Зрители</t>
  </si>
  <si>
    <t>Количество участников мероприятия</t>
  </si>
  <si>
    <t>с.п. Солнечный</t>
  </si>
  <si>
    <t>Баскетбол</t>
  </si>
  <si>
    <t>Всего за январь</t>
  </si>
  <si>
    <t>Приложение к письму  №____от «___»___________ 202__ г.</t>
  </si>
  <si>
    <t>Выездные соревнования</t>
  </si>
  <si>
    <t>Спортивно - массовые мероприятия</t>
  </si>
  <si>
    <t>Городские соревнования</t>
  </si>
  <si>
    <t>ГТО</t>
  </si>
  <si>
    <t>Лыжные гонки</t>
  </si>
  <si>
    <t>Гиревой спорт</t>
  </si>
  <si>
    <t>Городской праздник "Масленница"</t>
  </si>
  <si>
    <t>г.п. Барсово</t>
  </si>
  <si>
    <t>Всего за март</t>
  </si>
  <si>
    <t>Хоккей с шайбой</t>
  </si>
  <si>
    <t>Мини-футбол</t>
  </si>
  <si>
    <t>Всего 1 квартал</t>
  </si>
  <si>
    <t>г. Лянтор</t>
  </si>
  <si>
    <t>Вольная борьба</t>
  </si>
  <si>
    <t>Дата «_____»_________________20_____г. Подпись ___________</t>
  </si>
  <si>
    <t>М.П.</t>
  </si>
  <si>
    <t>Исполнитель:</t>
  </si>
  <si>
    <t>тел. 8(34638) 40-315</t>
  </si>
  <si>
    <t>Кофеева Светлана Алексеевна</t>
  </si>
  <si>
    <t>Директор муниципального учреждения</t>
  </si>
  <si>
    <t>«Центр физической культуры и спорта «Юность»   В.В. Титовский</t>
  </si>
  <si>
    <t>г. Лянтор              ЛСОШ №6</t>
  </si>
  <si>
    <t>г. Лянтор КСК "Юбилейный"</t>
  </si>
  <si>
    <t>26 февраля</t>
  </si>
  <si>
    <t>Всего за февраль:</t>
  </si>
  <si>
    <t>Мастер класс по вольной борьбе, в рамках профилактики потребления наркотических средств, психотропных веществ, формирования ЗОЖ</t>
  </si>
  <si>
    <t>г. Лянтор МАУ СП "СШОР"</t>
  </si>
  <si>
    <t>г. Лянтор СОК "Юность"</t>
  </si>
  <si>
    <t xml:space="preserve">Заместитель начальника отдела                                                                                                                                                                                                            </t>
  </si>
  <si>
    <t>г. Лянтор         КСК "Юбилейный"</t>
  </si>
  <si>
    <t>Мастер класс по лыжным гонкам</t>
  </si>
  <si>
    <t>Мастер класс по  легкой атлетике</t>
  </si>
  <si>
    <t>04 марта</t>
  </si>
  <si>
    <t>Волейбол</t>
  </si>
  <si>
    <t>Национальный праздник коренных малочисленных народов Севера "День рыбака и охотника"</t>
  </si>
  <si>
    <t>Первенство Сургутского района по баскетболу  среди женских команд в зачет  XXXI комплексной Спартакиады городских и сельских поселений</t>
  </si>
  <si>
    <t>День здоровья в рамках Всероссийской акции "10000 шагов к жизни", среди общественных национально-культурных объединений г. Лянтора</t>
  </si>
  <si>
    <t>Турнир сборных команд г. Лянтора по мини-футболу, посвященный памяти тренера по  футболу Кошанова В.Ш.</t>
  </si>
  <si>
    <t>Городской фестиваль ГТО (III- V ступени)</t>
  </si>
  <si>
    <t>Городской фестиваль ГТО (VI-IХ ступени)</t>
  </si>
  <si>
    <t>Мастер-класс по волейболу</t>
  </si>
  <si>
    <t>г. Лянтор национальный посёлок</t>
  </si>
  <si>
    <t>02 апреля</t>
  </si>
  <si>
    <t>г. Лянтор            Парк "Хвойный"</t>
  </si>
  <si>
    <t>14 апреля</t>
  </si>
  <si>
    <t>29 апреля</t>
  </si>
  <si>
    <t>Всего за апрель</t>
  </si>
  <si>
    <t>Шахматы</t>
  </si>
  <si>
    <t>АФК</t>
  </si>
  <si>
    <t>5</t>
  </si>
  <si>
    <t>г. Сургут</t>
  </si>
  <si>
    <t>Городской турнир по  волейболу, посвященный Дню Победы</t>
  </si>
  <si>
    <t>Мастер-класс по баскетболу</t>
  </si>
  <si>
    <t>Мастер-класс по пожарно-спасательному спорту</t>
  </si>
  <si>
    <t>20 мая</t>
  </si>
  <si>
    <t>Первенство г. Лянтор по легкой атлетике среди юношей и девушек 7-10 лет, 11-14 лет, в рамках профилактики потребления наркотических средств, психотропных веществ, формирования ЗОЖ</t>
  </si>
  <si>
    <t>21 мая</t>
  </si>
  <si>
    <t>Кубок Главы г. Лянтор по футболу</t>
  </si>
  <si>
    <t>Всего за май</t>
  </si>
  <si>
    <t>Легкая атлетика</t>
  </si>
  <si>
    <t>Футбол</t>
  </si>
  <si>
    <t>Городской национально - культурный праздник "Сабантуй"</t>
  </si>
  <si>
    <t>Массовый легкоатлетический забег, посвященный Дню России</t>
  </si>
  <si>
    <t>"Весёлые старты" среди летних лагерей ОУ города, посвященные Всероссийскому Олимпийскому дню</t>
  </si>
  <si>
    <t>10 июня</t>
  </si>
  <si>
    <t>12 июня</t>
  </si>
  <si>
    <t>17 июня</t>
  </si>
  <si>
    <t>Всего за июнь</t>
  </si>
  <si>
    <t>Дартс</t>
  </si>
  <si>
    <t>Мастер-класс по мини-футболу</t>
  </si>
  <si>
    <t>Спортивно-массовое мероприятие</t>
  </si>
  <si>
    <t xml:space="preserve">ОТЧЕТ по исполнению календарного плана за 2023 год             </t>
  </si>
  <si>
    <t>Турнир по волейболу и пионерболу "На призы Деда Мороза" среди девочек и мальчиков</t>
  </si>
  <si>
    <t>Новогодний турнир по флорболу среди занимающихся МУ ЦФКиС "Юность"</t>
  </si>
  <si>
    <t>Новогодняя лыжная гонка 2023</t>
  </si>
  <si>
    <t>Рождественнский турнир по мини-футболу среди юношей 2014-2015 г.р.</t>
  </si>
  <si>
    <t>Новогодний турнир по вольбной борьбе среди юношей 2009-2010 г.р.и моложе</t>
  </si>
  <si>
    <t>08 января</t>
  </si>
  <si>
    <t xml:space="preserve">Мальчики 2008-2010 г.р. 1 место – «Спартак», 2 место – «Победа» Девочки 2008-2010 г.р. 1 место – «Лунтики», 2 место – «Телепузики», 3 место – «Энергия» Девочки 2006-2007 г.р. 1 место – «Светлячки»; 2 место  - «Котята»
</t>
  </si>
  <si>
    <t>11 января</t>
  </si>
  <si>
    <t>1 место - "Заря", 2 место - "Динамо", 3 место "Звезда"</t>
  </si>
  <si>
    <t>г. Лянтор лыжная база СДЮСШОР</t>
  </si>
  <si>
    <t>13 января</t>
  </si>
  <si>
    <t>КСК "Юбилейный"</t>
  </si>
  <si>
    <t>СОК "Юность"</t>
  </si>
  <si>
    <t>10 февраля</t>
  </si>
  <si>
    <t>Торжественное подведение спортивных итогов 2022 года</t>
  </si>
  <si>
    <t>1 место - "Спартак", 2 место - "Динамо", 3 место "Торпедо"</t>
  </si>
  <si>
    <t>1 место - Абдуллаев Ибрагим (20 кг), Шамшудов Дауд (22 кг), Смаилов Мехди (24кг),  Абдуллаев Саид (26 кг),  Жеков Максим (28 кг),  Шамшидов Асхаб (30 кг),  Массалиев Султан (32 кг),  Пашаев Азим (35 кг), Мазаев Абдулмалик (38 кг),  Абдуллаев Ислам ( 42 кг), Мазаев Асхаб (46 кг), Сайпуллаев Шахбан (50 кг).</t>
  </si>
  <si>
    <t>День спорта "Физкультурники, вперед!" среди лиц пожилого возраста</t>
  </si>
  <si>
    <t xml:space="preserve"> КСК "Юбилейный</t>
  </si>
  <si>
    <t>08 февраля</t>
  </si>
  <si>
    <t>Городской турнир по баскетболу среди сборных команд</t>
  </si>
  <si>
    <t>Первенство г. Лянтор по гиревому спорту в зачет Спартакиады  обучающихся общеобразовательных школ, посвященной 100-летию со дня образования Сургутского района</t>
  </si>
  <si>
    <t>Открытое первенство г. Лянтора по хоккею с шайбой среди юношей 2009-2011 г.р., посвященное Дню защитника</t>
  </si>
  <si>
    <t>Первенство г. Лянтора по лыжным гонкам среди организаций и предприятий в зачет XV комплексной Спартакиады</t>
  </si>
  <si>
    <t>Мастер - класс по степ-аэробике</t>
  </si>
  <si>
    <t>Открытое первенство г. Лянтора по вольной борьбе среди юношей 2009-2010 г.р. и моложе, посвященное Дню защитника Отечества</t>
  </si>
  <si>
    <t>Городской турнир по мини-футболу среди юношей 2012-2013 г.р., посвященный Дню защитника Отечества</t>
  </si>
  <si>
    <t>Праздник спорта "Мир равных возможностей" среди лиц  с ограниченными возможностями здоровья</t>
  </si>
  <si>
    <t>13,15,17,20 февраля</t>
  </si>
  <si>
    <t>17 февраля</t>
  </si>
  <si>
    <t>Хоккейный корт "Штурм"</t>
  </si>
  <si>
    <t>18 февраля</t>
  </si>
  <si>
    <t>лыжная база СДЮСШОР</t>
  </si>
  <si>
    <t>18-19 февраля</t>
  </si>
  <si>
    <t>ЛСОШ №3</t>
  </si>
  <si>
    <t>20 февраля</t>
  </si>
  <si>
    <t xml:space="preserve"> лыжная трасса МАУ СП "СШОР"</t>
  </si>
  <si>
    <t>28 февраля</t>
  </si>
  <si>
    <t>г.п. Барсово, с.п. Солнечный</t>
  </si>
  <si>
    <t>Чемпионат Сургутского района по баскетболу среди мужских команд в зачет XXXII комплексной Спартакиады городских и сельских поселений Сургутского района</t>
  </si>
  <si>
    <t>1 место - команда "Вперёд", 2 место - команда "Испытание", 3 место - команда "Диназавры"</t>
  </si>
  <si>
    <t>1 место - НГДУ "Лянторнефть", 2 место  -  ЛНТ,  3 место - СУМР - 3</t>
  </si>
  <si>
    <t>11 февраля</t>
  </si>
  <si>
    <t>1 место – Бобоев Халид (20кг), Шамшидов Дауд (23кг),  Карбонов Шахром (25кг), Сотволдиев Юсуф (38кг), Шамшидов Асхаб ( 32кг), Пашаев Азим (36 кг), Мазаев Абдул Малик (39 кг),  Гашимов Гашим (41 кг),  Лучиев Тагир (44 кг),  Мазаев Асхаб (48 кг), Абдуллаев Алим (55 кг),</t>
  </si>
  <si>
    <t>12 февраля</t>
  </si>
  <si>
    <t>1 место - НГДУ "ЛН", 2 место - УТТ-2, 3 место -  Пожарная охрана</t>
  </si>
  <si>
    <t xml:space="preserve">1 место – НГДУ Лянторнефть»;
2 место – ЛНТ
3 место – «Юность»
</t>
  </si>
  <si>
    <t xml:space="preserve">1 место – ЛСОШ №4;
2 место – ЛСОШ №6;
3 место – ЛСОШ №3
</t>
  </si>
  <si>
    <t xml:space="preserve">1 место – команда «Штурм»
2 место – команда «Юность»
3 место – команда «Юность»
</t>
  </si>
  <si>
    <t xml:space="preserve">1 место – г.р. Белый Яр;
2 место – г.п. Фёдоровский;
3 место – г.п. Барсово                                                                  4 место с.п.-Солнечный,                                               5 место  - г.п. Лянтор,                                                         6 место - с.п. Нижнесортымски й
</t>
  </si>
  <si>
    <t>1 место - "Спартак", 2 место - "Динамо", 3 место "Выстрел"</t>
  </si>
  <si>
    <t>Метание валенка: 1 место - Лиокай Элла, 2 место - Шахмардан Ирина, 3 место - Шинкарева Вера. Гиревой спорт - 1 место Дубровин Дмитрий, 2 место - Махитов Ильнур, 3 место - Саркисян Николай. Перетягивание каната  1 место - команда "Ух, ты!"; Эстафеты - 1 место -команда "Блинчики"</t>
  </si>
  <si>
    <t xml:space="preserve"> 1 место -Титова Анна и Гамершмидт Владимир (настольный теннис)
1 место -Кузьмина Любовь и Гулян Эрик (шашки)
1 место -Гончаров Алевтина и Рыбаков Аркадий (бочче)
1 место -Кузьмина Любовь и Гамершмидт Владимир (кольцеброс)</t>
  </si>
  <si>
    <t>Стэп-аэробика</t>
  </si>
  <si>
    <t>Городской турнир по волейболу среди женских команд</t>
  </si>
  <si>
    <t>Чемпионат Сургутского района по полиатлону в зачет XXXII комплексной Спартакиады городских и сельских поселений Сургутского района</t>
  </si>
  <si>
    <t>Муниципальный этап Фестиваля ВФСК "ГТО" среди семейных команд</t>
  </si>
  <si>
    <t>Городские спортивные соревнования "В спорте только девушки", посвященные Международному женскому дню 8 Марта.</t>
  </si>
  <si>
    <t>Открытый турнир по хоккею с шайбой, посвященный закрытию сезона</t>
  </si>
  <si>
    <t>Чемпионат Сургутского района по лыжным гонкам в зачет  XXXII комплексной Спартакиады городских и сельских поселений</t>
  </si>
  <si>
    <t>Соревнования по лыжным гонкам в зачет ХХIII комплексной Спартакиады ветеранов спорта Сургутского района</t>
  </si>
  <si>
    <t>Первенство г. Лянтора по волейболу среди организаций и предприятий в зачет XV комплексной Спартакиады</t>
  </si>
  <si>
    <t>Соревнования по аэробике среди женщин, юношей и девушек</t>
  </si>
  <si>
    <t>Чемпионат Сургутского района по волейболу среди женских команд в зачет ХХIII комплексной Спартакиады ветеранов спорта</t>
  </si>
  <si>
    <t>Спортивные соревнования по лыжным гонкам среди общественных национально - культурных объединений г. Лянтора, посвященные 100 - летию со дня образования Сургутского района</t>
  </si>
  <si>
    <t>Первенство г. Лянтор по дартс в зачет Спартакиады  обучающихся общеобразовательных школ, посвященной 100-летию со дня образования Сургутского района</t>
  </si>
  <si>
    <t>Чемпионат Сургутского района по волейболу среди мужских команд в зачет ХХIII  комплексной Спартакиады ветеранов спорта</t>
  </si>
  <si>
    <t>01,03,06 марта</t>
  </si>
  <si>
    <t>1 место - команда "Незабудки", 2 место - команда "Уралочка", 3 место - команда "Фортуна"</t>
  </si>
  <si>
    <t>04-05 марта</t>
  </si>
  <si>
    <t>1 место- г.п. Фёдоровский, 2 место - г.п. Белый Яр, 3 место - г.п. Лянтор</t>
  </si>
  <si>
    <t>1 место - семья Дашкевич; 2 место - семья Рязанцевых; 3 место - семья Звайнетдиновых (с.п. Нижнесортымский)</t>
  </si>
  <si>
    <t>1 место - команда "Ромашки" (д/с "Ромашка"), 2 место - команда "БЭМС" (д/с "Город детства), 3 место команда "Веснушки" (д/с "Светлячок")</t>
  </si>
  <si>
    <t>11 марта</t>
  </si>
  <si>
    <t>11-12 марта</t>
  </si>
  <si>
    <t>13-18 марта в 19.00</t>
  </si>
  <si>
    <t>18 марта</t>
  </si>
  <si>
    <t>19 марта</t>
  </si>
  <si>
    <t>24 марта</t>
  </si>
  <si>
    <t>25 марта</t>
  </si>
  <si>
    <t>Полиатлон</t>
  </si>
  <si>
    <t>Спортивно - массовое мероприятие</t>
  </si>
  <si>
    <t xml:space="preserve">1 место -  команда «Меркурий» г. Сургут;
2 место – команда «Штурм 1» г. Лянтор;
3 место – команда «Штурм 2» г. Лянтор
</t>
  </si>
  <si>
    <t xml:space="preserve">1 место – г.п. Белый Яр;
2 место – г.п. Фёдоровский;
3 место – г.п. Солнечный;
4 место – г.п. Нижнесортымский
5 место – г.п. Лянтор 
</t>
  </si>
  <si>
    <t xml:space="preserve">1 место – г.п. Лянтор;
2 место – г.п. Фёдоровский;
3 место – г.п. Белый Яр 
</t>
  </si>
  <si>
    <t>1 место - НГДУ "ЛН", 2 место - ЛНТ, 3 место -  Пожарная охрана</t>
  </si>
  <si>
    <t>1 место - г.п. Лянтор;  2 место - с.п. Нижнесортымский; 3 место - г.п. Белый Яр</t>
  </si>
  <si>
    <t>1 место - Саламатин Лука, Рязанцева Анна, Нестерова Вера, Вольский Артём, Колчина Ксения, Корсаков Николай, Ковальчук Валентина, Газизов Вадим, Пахотникова Дарья, Шамсутдинов Флюр,Волкова Елена ,Цветцых Эдуард</t>
  </si>
  <si>
    <t>1 место - "Звездочки", "Секрет"; 2 место - "Созвездие", "Фитнес woman" 3 место -"Движение","Красотки в кроссовках".</t>
  </si>
  <si>
    <t>29 марта</t>
  </si>
  <si>
    <t>1 место - г.Лянтор, 2 место - с.п. Нижнесортымский; 3 место -г.п. Белый Яр.</t>
  </si>
  <si>
    <t>Первенство г. Лянтор по волейболу в зачет Спартакиады  обучающихся общеобразовательных школ, посвященной 100-летию со дня образования Сургутского района</t>
  </si>
  <si>
    <t>Спортивный праздник "Активные и позитивные" среди лиц с ограниченными возможностями здоровья</t>
  </si>
  <si>
    <t>XX комплексная Спартакиада Сургутского района среди лиц с ограниченными физическими возможностями, 1 этап</t>
  </si>
  <si>
    <t>Соревнования по  лыжным гонкам "Марафон - 2023"</t>
  </si>
  <si>
    <t>День спорта "В здоровом теле - здоровый дух!" среди лиц пожилого возраста</t>
  </si>
  <si>
    <t>Соревнования по мини-футболу в зачет ХХIII комплексной Спартакиады ветеранов спорта</t>
  </si>
  <si>
    <t>Первенство г. Лянтор по шахматам среди организаций и предприятий в зачет  XV комплексной Спаракиады</t>
  </si>
  <si>
    <t>Открытый  турнир г. Нижневартовска по спортивной борьбе среди юношей памяти Ташбулатова М.Ф.</t>
  </si>
  <si>
    <t>1 место – г.п. Лянтор;
2 место – г.п. Белый Яр;
3 место – г.п. Фёдоровский</t>
  </si>
  <si>
    <t xml:space="preserve">04,06,08,11,13,15 апреля </t>
  </si>
  <si>
    <t>1 место  - команда "Легион", 2 место - команда "Зевс", 3 место - команда "Легенда"</t>
  </si>
  <si>
    <t>09 апреля в 12.00</t>
  </si>
  <si>
    <t>10-14 апреля</t>
  </si>
  <si>
    <t xml:space="preserve">Юноши- 1 место - ЛСОШ №4, 2 место - ЛСОШ №7, 3 место - ЛСОШ №6. Девушки - 1 место- ЛСОШ №7, 2 место- ЛСОШ №6, 3 место - ЛСОШ №4 </t>
  </si>
  <si>
    <t>15 апреля</t>
  </si>
  <si>
    <t>1 место - команда "Джем", 2 место - команда "Дружба", 3 место - команда "Арарат"</t>
  </si>
  <si>
    <t>1  место - с.п. Солнечный, 2 место - г.п. Лянтор, 3 место г.п. Фёдоровский</t>
  </si>
  <si>
    <t>1 место - Абдуллина Л, Егоров С., Кузнецова Г, Газизов В., Степовой А., Паря м,, Газизов И., Яцута А, Корсаков Н., Снегирева Е., Набиева М., Абдуллин И, Секунова А., Шульгин А.</t>
  </si>
  <si>
    <t>г. Лянтор парк Хвойный</t>
  </si>
  <si>
    <t>17 апреля</t>
  </si>
  <si>
    <t>1 место - команда "Успех", 2 место - команда "Фортуна",  3 место - команда "Победа"</t>
  </si>
  <si>
    <t>19-21 апреля</t>
  </si>
  <si>
    <t>III ступень  1 место - Чернова Мария, Исмаилов Давид. IV ступень  1 место - Шинальская Ксения, Нагель Владислав    V ступень  1 место- Добрян Александра, Пашаев Алан</t>
  </si>
  <si>
    <t>24-30 апреля</t>
  </si>
  <si>
    <t>1 место - Козебаев Ш, Шахмардан И., Арсаналиев Т., Гарифуллина А.,  Секерин А., Корсакова Т., Костырев А, Шуваева Н.</t>
  </si>
  <si>
    <t xml:space="preserve">1 место - г.п. Фёдоровский, 2 место - г.п. Белый Яр, 3 место - г.п. Лянтор </t>
  </si>
  <si>
    <t>ЛСОШ №6</t>
  </si>
  <si>
    <t>1 место - НГДУ "ЛН", 2 место - Пожарная охрана, 3 место - ЛГБ</t>
  </si>
  <si>
    <t>г. Нижневартовск</t>
  </si>
  <si>
    <t>28-30 апреля</t>
  </si>
  <si>
    <t>1 место  - Мазаев Абдул-Малик (в/к 41 кг), Сайпуллаев Шахбан (в/к 57 кг). 3 место - Пашаев Алевдин (в/к 28 кг)</t>
  </si>
  <si>
    <t>Чемпионат Сургутского района по хоккею с шайбой в зачет  XXXII комплексной Спартакиады городских и сельских поселений</t>
  </si>
  <si>
    <t>Городской турнир по  гиревому спорту, посвященный Дню Победы</t>
  </si>
  <si>
    <t>Легкоатлетическая эстафета, посвященная 78-й годовщине Победы в Великой Отечественной войне</t>
  </si>
  <si>
    <t>XV Спартакиада Сургутского района среди семейных команд "Папа, мама,я - дружная спортивная семья"</t>
  </si>
  <si>
    <t>Первенство Сургутского района по легкой атлетике в зачет  XXXII комплексной Спартакиады городских и сельских поселений</t>
  </si>
  <si>
    <t>Лично - командное первенство г. Лянтор по легкой атлетике среди организаций и предприятий в зачет XV комплексной Спартакиады</t>
  </si>
  <si>
    <t>05 мая</t>
  </si>
  <si>
    <t xml:space="preserve">1 место -  г.п. Лянтор, 
2 место  -г.п. Федоровский,
3 место – с.п. Ульт-Ягун
</t>
  </si>
  <si>
    <t>06-07 мая</t>
  </si>
  <si>
    <t xml:space="preserve">1 место – с.п. Солнечный, 
2 место  - с.п. Нижнесортымский,
3 место – г.п. Белый Яр
4 место – г.п. Фёдоровский;
5 место  - г.п. Лянтор
</t>
  </si>
  <si>
    <t>13 мая</t>
  </si>
  <si>
    <t>1 место - Мусенко Никита, Фазилов Мубин, Рапиев Эдуард, Умаров Акбарджон, Антипов Даниил.</t>
  </si>
  <si>
    <t>1 место - ЛСОШ №7, НГДУ "ЛН" (жен.) НГДУ "ЛН (муж.) 2 место - ЛСОШ №3, Образование (жен), Образование (муж), 3 место - ЛСОШ №6, ЛНТ (дев.), ЛНТ (юн.)</t>
  </si>
  <si>
    <t>15-19 мая</t>
  </si>
  <si>
    <t>1 место - НГДУ "ЛН", 2 место - ЛНТ-1, 3 место  - УПНПиКРС</t>
  </si>
  <si>
    <t>14  мая</t>
  </si>
  <si>
    <t>3 место - семья Протченко (Лянтор)</t>
  </si>
  <si>
    <t>15 мая</t>
  </si>
  <si>
    <t xml:space="preserve">1 место – г.п. Лянтор
2 место г.п. Федоровский
3 место – г.п. Белый Яр
</t>
  </si>
  <si>
    <t xml:space="preserve">1 место – команда "Лянторнефть";
2 место – команда «Молодёжка» «Спортивная школа №1»
</t>
  </si>
  <si>
    <t>24 мая</t>
  </si>
  <si>
    <t>25 мая</t>
  </si>
  <si>
    <t>дартс, пулевая стрельба, настольный теннис, легкая атлетика, шахматы ,ГТО</t>
  </si>
  <si>
    <t xml:space="preserve">Шашки, настольный теннис, дартс, легкая атлетика, весёлые старты, </t>
  </si>
  <si>
    <t>День спорта "Спортивные каникулы" среди летних лагерей ОУ города</t>
  </si>
  <si>
    <t>XX комплексная Спартакиада Сургутского района среди лиц с ограниченными физическими возможностями 2 этап</t>
  </si>
  <si>
    <t>День спорта "Мы готовы к ГТО!" среди летних лагерей ОУ города</t>
  </si>
  <si>
    <t>Спортивный праздник "Игры народов Лянтора", в рамках мероприятий по профилактике криминальных субкультур, среди детей, посещающих летние спортивные площадки</t>
  </si>
  <si>
    <t>07 июня</t>
  </si>
  <si>
    <t>14 июня</t>
  </si>
  <si>
    <t>23 июня</t>
  </si>
  <si>
    <t>Всего 1  полугодие</t>
  </si>
  <si>
    <t xml:space="preserve">Прыжок в длину с места:
1 место – Шапкун Роман, Нагель Владислав, Кунтузбаева  Камилла;
Бег 400 м:
1 место – Дюсенбекова Карина, Головань Эвелина, Сагитов Мурат, Глушнёв Семён;
Бег 60 м:
1 место – Головань Эвелина, Шапкун Роман, Ильтуганов Тимофей.
</t>
  </si>
  <si>
    <t>1 место - НГДУ "ЛН", 2 место - ЛНТ,  3 место - Образование</t>
  </si>
  <si>
    <t>28 июня</t>
  </si>
  <si>
    <t>Дартс: 1место - СОШ№3, 2 место - СОШ№5, 3 место - СОШ№4                   Пионербол: 1 место-СОШ№4, 2 место - СОШ№7, 3 место - СОШ№3</t>
  </si>
  <si>
    <t>1 место - с.п. Солнечный                                                                                         2 место - г.п. Лянтор                                                                                             3 место - г.п. Федоровский</t>
  </si>
  <si>
    <t>1 места: Мальгинова Мирослава, Вакуленко Дмитрий, Секерина Анастасия, рахматов Акмал, Яцута Анна, Даянов Данил, Волкова Юлия, Перницкий Эдуард, Грекйть Татьяна, Тишков Андрей, Долматова Ирина, Иванов Сергей.</t>
  </si>
  <si>
    <t>1 место - СОШ№4                                                                                                 2 место - СОШ№7                                                                                                   3 место - СОШ№5</t>
  </si>
  <si>
    <t>"Кореш":                                                                                                                     Юноши: 1место - Гарипов Алим, 2место - Рустамов Абдужалил, 3 место - Фабер Макар                                                                                               Мужчины: 1 место - Зулькарнаев Тагир, 2 место - Рустамов Магомед, 3место - Тарасенко Илья.                                                                  Поднятие "камня": 1 место - Мухаметшин Тагир, 2место - Рустамов Магомед, 3место - Мухарьямов Алмаз</t>
  </si>
  <si>
    <t>1 место - "Фиксляндия" СОШ№5                                                                                          2 место - "Театралы" СОШ№7                                                                                              3 место - "Максимум" СОШ№4</t>
  </si>
  <si>
    <t>1 место - "Хаски"                                                                                                          2 место - "Светофор"                                                                                               3 место - "Мафия"</t>
  </si>
  <si>
    <t>Спортивный праздник "Лето - это маленькая жизнь" среди детей, посещшающих летние спортивные площадки</t>
  </si>
  <si>
    <t>11 июля</t>
  </si>
  <si>
    <t>г. Лянтор Городской стадион</t>
  </si>
  <si>
    <t>Стадион МАУ ДО "СШОР"</t>
  </si>
  <si>
    <t>г. Лянтор         СОК "Юность"</t>
  </si>
  <si>
    <t>21 июля</t>
  </si>
  <si>
    <t>28 июля</t>
  </si>
  <si>
    <t>День здоровья "Делай с нами, делай как мы, делай лучше нас!" среди детей, посещающих летние спортивные площадки</t>
  </si>
  <si>
    <t>Мастер-класс по флор-болу</t>
  </si>
  <si>
    <t>1 место - команда "Фламинго", 2 место -команда "Шарики", 3 место - команда "Суслики"</t>
  </si>
  <si>
    <t>1 место - команда "Сигма", 2 место -команда "Спартак", 3 место - команда "Фортуна"</t>
  </si>
  <si>
    <t>Всего за июль</t>
  </si>
  <si>
    <t>Спортивная полоса препятствий "Испытай себя" среди детей, посещающих летние спортивные площадки</t>
  </si>
  <si>
    <t>Мастер класс по пулевой стрельбе</t>
  </si>
  <si>
    <t>Фестиваль национальных видов спорта и состязаний, посвященный Дню физкультурника</t>
  </si>
  <si>
    <t>Весёлые старты "Вместе веселее!", посвященные закрытию летних спортивных площадок</t>
  </si>
  <si>
    <t>Кубок Сургутского района по футболу</t>
  </si>
  <si>
    <t>Всего за август</t>
  </si>
  <si>
    <t>04 августа</t>
  </si>
  <si>
    <t xml:space="preserve">1 место – команда «Тигры»,
2 место –команда «Сигма»,
3 место – команда «Искорки»
</t>
  </si>
  <si>
    <t>08 августа</t>
  </si>
  <si>
    <t>12 августа</t>
  </si>
  <si>
    <t xml:space="preserve">Бег с палкой (мужчины): 1 - Тишков Андрей, 2 – Чепчугов Владимир, 3 – Алиев Кухмаз
Бег с палкой (женщины): 1 – Захарова Мария, 2 – Кутузова Наталья, 3 – Михайлова Евгения
Тройной национальный прыжок (мужчины): 1 - Кункуев Тимур, 2 – Алиев Кухмаз, 3 – Абасов Хатаи
Тройной национальный прыжок (женщины): 1 – Захарова Мария, 2 – Зольникова Елена, 3 – Михайлова Евгения
Переброс камня: 1 – Алиев Кухмаз, 2 – Кадрашов Исмаил, 3 – Миклин Андрей
Пулевая стрельба (мужчины): 1 – Чепчугов Владимир, 2 – Хункермурзаев Рамазан, 3 – Сулейманов Расим
Пулевая стрельба (женщины): 1 – Щербакова Алина, 2 – Зольникова Елена, 3 – Колчина Виктория
Перетягивание палки (мужчины): 1 – Кадрашов Исмаил, 1 – Афанасьев Виктор, 3 – Яшин Вадим
Перетягивание палки (женщины): 1 – Кофеева Светлана, 2 – Зольникова Елена, 3 – Кутузова Наталья, Михайлова Евгения
Дартс (мужчины): 1 – Михайлов Олег, 2 – Юсупов Арслан, 3 – Щербаков Руслан
Дартс (женщины): 1 – Кутузова Наталья, 2 – Нигоматова Роза, 3 – Чеберя Антонина
Перетягивание каната: 1 – «Единство нации» (Дагестан)
Гиревой спорт: 1 – Зайдуллин Рустам, 2 – Гусейнов Аслан, 3 – Титов Сергей
Мини-футбол: 1 – "Байрактар" (Азербайджанская диаспора), 2 – "Орлы' (Дагестанская диаспора)
</t>
  </si>
  <si>
    <t>25 августа</t>
  </si>
  <si>
    <t>26 августа</t>
  </si>
  <si>
    <t>1 место - г.п. Фёдоровский, 2 место - с.п. Солнечный, 3 место - с.п. Нижнесортымский, 4 место - г.п. Лянтор</t>
  </si>
  <si>
    <t>1 место - команда "Спартак", 2 место команда "Майами", 3 место - комана "Барсы"</t>
  </si>
  <si>
    <t>Открытое первенство г. Лянтора по национальным видам спорта</t>
  </si>
  <si>
    <t>Туристическая полоса препятствий среди команд работающей молодёжи</t>
  </si>
  <si>
    <t>Первенство г. Лянтор по мини-футболу среди организаций и предприятий XV комплексной Спартакиады, посвященной 100 - летию со дня образования Сургутского района</t>
  </si>
  <si>
    <t>Муниципальный этап Фестиваля ВФСК "ГТО" среди трудящихся ( VI-Xступень)</t>
  </si>
  <si>
    <t>Стрит-баскетбол в зачет XXII Спартакиады среди ветеранов спорта (мужчины)</t>
  </si>
  <si>
    <t>Первенство Сургутского района по национальным видам спорта, в зачет XXXII Спартакиады городских и сельских поселений</t>
  </si>
  <si>
    <t>Чемпионат Сургутского района по волейболу (женщины), в зачет XXXII Спартакиады городских и сельских поселений</t>
  </si>
  <si>
    <t>Всего за сентябрь</t>
  </si>
  <si>
    <t>Всего 9 месяцев</t>
  </si>
  <si>
    <t>г. Лянтор           Городской стадион</t>
  </si>
  <si>
    <t xml:space="preserve">15 сентября      </t>
  </si>
  <si>
    <t xml:space="preserve">16 сентября     </t>
  </si>
  <si>
    <t>г. Лянтор                 КСК "Юбилейный"</t>
  </si>
  <si>
    <t xml:space="preserve">с 21 по 28 сентября                           </t>
  </si>
  <si>
    <t>сентябрь</t>
  </si>
  <si>
    <t>23 сентября</t>
  </si>
  <si>
    <t>24 сентября</t>
  </si>
  <si>
    <t>30 сентября</t>
  </si>
  <si>
    <t>Национальные виды спорта</t>
  </si>
  <si>
    <t>Спортивный туризм</t>
  </si>
  <si>
    <t>Метание тынзяна на хорей: 1 место - Алиев К., Турсунов Д.  Бег с палкой:1 место Шайхутдинов Р., Грейть Т., Лавринчук Р., Гафурова З. Тройной национальный прыжок : Гик Е., Алиярова А., Середа Н., Алпысова Л. Прыжки через нарты: 1 место - Алиев К., Алиярова А., Хетагукри Д., Хетагури Н.</t>
  </si>
  <si>
    <t>1 место - команда "Прометей"; 2 место - команда "Счастье"; 3 место - команда "Наёмники"</t>
  </si>
  <si>
    <t>1 место - НГДУ "Лянторнефть", 2 место  -  Пожарная охрана,  3 место -"Легенда"</t>
  </si>
  <si>
    <t xml:space="preserve">1 место г.п. Лянтор;
2 место – г.п. Фёдоровский;
3 место – с.п. Угут
1 место - Сергей Иванов (в/к 50-59 лет);
1 место - Валерий Королев (в/к 60-69 лет);
2 место - Кухмаз Алиев (в/к 18-29 лет);
2 место - Олег Михайлов(в/к 40-49 лет);  
2 место - Елена Осадчук(в/к 60-69 лет);
3 место - Анна Белогрудова (в/к 50-59 лет);
3 место - Александра Алиярова (в/к 18-29 лет);
3 место - Альфина Гарифуллина (в/к 30-39 лет).
</t>
  </si>
  <si>
    <t xml:space="preserve">1 место – с.п. Солнечный;
2 место – г.п. Лянтор;
3 место г.п. Белый Яр
3 место  - Рогов Владимир ( бег с палкой, 
метание тынзяна);
3 место  - Гик Евгений ( тройной прыжок)
3 место – Даянов Данил (прыжки через нарты);
3 место -  Шайхутдинов Ринат (Бег с палкой);
2 место – Захарова Мария ( Бег с палкой)
</t>
  </si>
  <si>
    <t>1 место -Г. Лянтор; 2 место - г. Белый Яр; 3 место - "Легенда"</t>
  </si>
  <si>
    <t>Первенство г. Лянтор по баскетболу в зачет Спартакиады обучающихся общеобразовательных школ, посвященной 100- летию со дня образования Сургутского района</t>
  </si>
  <si>
    <t>Первенство г. Лянтор по гиревому спорту среди организаций и предприятий в зачет  XV комплексной Спартакиады</t>
  </si>
  <si>
    <t>Первенство г. Лянтор по дартс среди организаций и предприятий в зачет  XV комплексной Спартакиады</t>
  </si>
  <si>
    <t>Легкоатлетический забег "Кросс лыжника"</t>
  </si>
  <si>
    <t>Чемпионат Сургутского района по волейболу (мужчины), в зачет XXXII Спартакиады городских и сельских поселений</t>
  </si>
  <si>
    <t>Спортивный праздник для лиц пожилого возраста, посвященный "Дню пожилого человека"</t>
  </si>
  <si>
    <t>Городской турнир по парковому волейболу  среди женских команд</t>
  </si>
  <si>
    <t>Чемпионт г. Лянтор по пожарно-прикладному спорту в зачет Спартакиады обучающихся общеобразовательных школ, посвященной 100- летию со дня образования Сургутского района</t>
  </si>
  <si>
    <t>Первенство г. Лянтор по пулевой стрельбе среди организаций и предприятий в зачет  XV комплексной Спартакиады</t>
  </si>
  <si>
    <t>Чемпионат Сургутского района по мини-футболу, в зачет XXXII Спартакиады городских и сельских поселений</t>
  </si>
  <si>
    <t>2,3,5,6,9 октября</t>
  </si>
  <si>
    <t xml:space="preserve">Юноши- 1 место - ЛСОШ №5, 2 место - ЛСОШ №7, 3 место - ЛСОШ №4. Девушки - 1 место- ЛСОШ №5, 2 место- ЛСОШ №4, 3 место - ЛСОШ №7 </t>
  </si>
  <si>
    <t>07 октября</t>
  </si>
  <si>
    <t>1 место - Титов Сергей, Белкин Дмитрий, Гомзиков Александр, Сейвальд Сергей, Миклин Андрей.
1 место - НГДУ "Лянторнефть"
2 место - СУМР-3
3 место - ЛГБ.</t>
  </si>
  <si>
    <t>1 место - Пожарная охрана
2 место - СУМР-3
3 место - НГДУ "Лянторнефть".</t>
  </si>
  <si>
    <t>Лыжная база СДЮСШОР</t>
  </si>
  <si>
    <t>08 октября</t>
  </si>
  <si>
    <t>1 место -Михайловский Станислав, Головань Эвелина, Абдулин Ислам, Еременко Елизавета, Гошенко Ярослав, Яцута Анна, Корсаков Николай, Мартынцова Ирина, Кравец Павел, Еременко Наталья, Еременко Дмитрий, Кузнецова Галина, Егоров Сергей, Абдуллина Лорита</t>
  </si>
  <si>
    <t>07-08 октября</t>
  </si>
  <si>
    <t>1 место - г.п. Фёдоровский, 2 место -  с.п. Нижнесортымский, 3 место - г.п. Лянтор</t>
  </si>
  <si>
    <t>13 октября</t>
  </si>
  <si>
    <t>11-23 октября</t>
  </si>
  <si>
    <t>ПЧ-66</t>
  </si>
  <si>
    <t>19 октября</t>
  </si>
  <si>
    <t>28 октября</t>
  </si>
  <si>
    <t>28-29 октября</t>
  </si>
  <si>
    <t>Всего за октябрь</t>
  </si>
  <si>
    <t>Пожарно-прикладной спорт</t>
  </si>
  <si>
    <t>Пулевая стрельба</t>
  </si>
  <si>
    <t>Кубок Сургутского района по волейболу среди женских команд</t>
  </si>
  <si>
    <t>Чемпионат Сургутского района по шахматам, в зачет XXXII Спартакиады городских и сельских поселений</t>
  </si>
  <si>
    <t>Чемпионат Сургутского района по настольному теннису, в зачет XXXII Спартакиады городских и сельских поселений</t>
  </si>
  <si>
    <t>Первенство г. Лянтор по баскетболу среди организаций и предприятий в зачет  XV комплексной Спартакиады</t>
  </si>
  <si>
    <t>06-11 ноября</t>
  </si>
  <si>
    <t>Первенство г. Лянтор по вольной борьбе среди юношей 2012-2013 г.р.</t>
  </si>
  <si>
    <t>11 ноября</t>
  </si>
  <si>
    <t>Чемпионат Сургутского района по гиревому спорту, в зачет XXXII Спартакиады городских и сельских поселений</t>
  </si>
  <si>
    <t>г.п. Белый Яр</t>
  </si>
  <si>
    <t>Мини-спартакиада среди ДДУ "Навстречу ГТО", посвященная 100-летию со дня  образования Сургутского района</t>
  </si>
  <si>
    <t>16 ноября</t>
  </si>
  <si>
    <t>Мастер класс по мини-футболу</t>
  </si>
  <si>
    <t>21 ноября</t>
  </si>
  <si>
    <t>Первенство г. Лянтор по мини-футболу в зачет Спартакиады обучающихся общеобразовательных школ, посвященной 100- летию со дня образования Сургутского района</t>
  </si>
  <si>
    <t>21-23 ноября</t>
  </si>
  <si>
    <t>"Кубок Дружбы" среди лиц с ограниченными физическими возможностями</t>
  </si>
  <si>
    <t>30 ноября</t>
  </si>
  <si>
    <t>Соревнования по настольному теннису в зачет ХХIII комплексной Спартакиады ветеранов спорта Сургутского района</t>
  </si>
  <si>
    <t>Соревнования по шахматам в зачет ХХIII комплексной Спартакиады ветеранов спорта Сургутского района</t>
  </si>
  <si>
    <t>Настольный теннис</t>
  </si>
  <si>
    <t>Всего за ноябрь</t>
  </si>
  <si>
    <t>Открытый турнир по мини-футболу среди юношей 2014-2015 г.р.</t>
  </si>
  <si>
    <t>Городские соревнования "Папа, Мама, Я - спортивная семья", посвященные 100-летию со дня образования Сургутского района</t>
  </si>
  <si>
    <t>Турнир по мини-футболу среди общественных  национально - культурных объединений г. Лянтор</t>
  </si>
  <si>
    <t>"День спорта "Юные паралимпийцы" среди детей с ограниченными возможностями здоровья</t>
  </si>
  <si>
    <t>Командный турнир по дартс среди лиц пожилого возраста</t>
  </si>
  <si>
    <t>Мастер-класс по национальным видам спорта</t>
  </si>
  <si>
    <t>Кубок Сургутского района по баскетболу среди мужских команд</t>
  </si>
  <si>
    <t>Районные соревнования среди людей с ограниченными физическими возможностями, посвященные Международному дню инвалидов</t>
  </si>
  <si>
    <t>09 декабря                     в 11.00</t>
  </si>
  <si>
    <t>10 декабря</t>
  </si>
  <si>
    <t>12,14,16 декабря</t>
  </si>
  <si>
    <t>16 декабря</t>
  </si>
  <si>
    <t>по вызову</t>
  </si>
  <si>
    <t>Всего за декабрь</t>
  </si>
  <si>
    <t>Всего за  2023 год</t>
  </si>
  <si>
    <t>12 ноября</t>
  </si>
  <si>
    <t>Чемпионат Сургутского района по пулевой стрельбе, в зачет XXXII Спартакиады городских и сельских поселений</t>
  </si>
  <si>
    <t>Соревнования по пулевой стрельбе в зачет ХХIII комплексной Спартакиады ветеранов спорта Сургутского района</t>
  </si>
  <si>
    <t>26 ноября</t>
  </si>
  <si>
    <t xml:space="preserve">1 место – г.п. Белый Яр;
2 место – г.п. Фёдоровский;
 3 место – г.п. Лянтор
</t>
  </si>
  <si>
    <t>1 место -  - команда "Серебряный дозор", 2 место - команда "Весёлые друзья", 3 место - команда "БЭМС"</t>
  </si>
  <si>
    <t>1 место - "Уралочки", 2 место - "Цунами", 3 место - "Гламурочки"</t>
  </si>
  <si>
    <t>1 место - ЛСОШ №4, 2 место - ЛСОШ №7, 3 место - ЛСОШ №3</t>
  </si>
  <si>
    <t xml:space="preserve">1 место – НГДУ «ЛН»;
2 место Пожарная охрана;
3 место – СУМР – 3.
</t>
  </si>
  <si>
    <t xml:space="preserve">1 место – г.п. Фёдоровский;
2 место – с.п. Нижнесортымский;
 3 место – г.п. Белый Яр
</t>
  </si>
  <si>
    <t xml:space="preserve">1 место -  г.п. Лянтор;
2 место – г.п. Белый Яр;
3 место с.п. Нижнесортымский
</t>
  </si>
  <si>
    <t xml:space="preserve">в/к 22 кг – 1 место – Шамшидов Дени;
в/к 24 кг – 1 место – Шарипов Юсуф;
в/к 28 кг – 1 место Абдуллаев Саид;
в/к 30 кг – 1 место – Хизриев Салим;
в/к 32 кг – 1 место – Шамшидов Асхаб;
в/к 35 кг – 1 место –  Ильясов Эльмурза;
в/к 38 кг – 1 место – Икромидинов Икром;
в/к 42 кг – 1 место – Камболатов Ислам;
в/к 46 кг – 1 место – Азратов Расул;
в/к 50 кг – 1 место – Качувов Шамиль;
в/к 53 кг – 1 место – Лучиев Магомед;
</t>
  </si>
  <si>
    <t>03 декабря 10.00</t>
  </si>
  <si>
    <t>08 декабря 15.00</t>
  </si>
  <si>
    <t>15 декабря 09.00</t>
  </si>
  <si>
    <t>Мастер -класс по волейболу</t>
  </si>
  <si>
    <t>03 декабря 17.00</t>
  </si>
  <si>
    <t>08 декабря 18.00</t>
  </si>
  <si>
    <t xml:space="preserve">1 место – ДОУ «Золотая рыбка»;
2 место – ДОУ «Светлячок»;
3 место – ДОУ «Город детства»
</t>
  </si>
  <si>
    <t xml:space="preserve">1 место  - с.п. Нижнесортымский;
2 место – г.п Фёдоровский;
3 место – г.п. Белый Яр;
4 место – г.п. Лянтор
</t>
  </si>
  <si>
    <t xml:space="preserve">1 место – НГДУ «Лянторнефть»;
2 место – ЛНТ;
3 место – СУМР-3
</t>
  </si>
  <si>
    <t xml:space="preserve">1 место  - ЛСОШ №3;
2 место – ЛСОШ №6;
3 место – ЛСОШ №4;
</t>
  </si>
  <si>
    <t xml:space="preserve">1 место -г.п. Фёдоровский;
2 место –г.п. Лянтор ;
3 место - г.п. Белый Яр.
</t>
  </si>
  <si>
    <t xml:space="preserve">1 место -  г.п. Лянтор;
2 место – г.п. Фёдоровский;
3 место - г.п. Белый Яр.
</t>
  </si>
  <si>
    <t>дети : 1место - команда "Смешарики", 2 место - команда "Звездочки", 3 место - команда "Улыбка"; взрослые 1 место - команда -- Югра", 2 место - команда "Чикаго Буллз", 3 место - команда "Шип "</t>
  </si>
  <si>
    <t>1 место - команада "Спартак" г. Лянтор, 2 место - команда "Лидер" с.п. Нижнесортымский, 3 место - команда "Спартак-2" г. Лянтор</t>
  </si>
  <si>
    <t>II  Спартакиад пенсионеров Сургутского района</t>
  </si>
  <si>
    <t>Лично-командное первенство ХМАО Югры по пожарно - спасательному спорту среди юношей и девушек, посвященное "Дню спасателя Российской федерации"</t>
  </si>
  <si>
    <t>29-30 ноября</t>
  </si>
  <si>
    <t>1 место - г. Лянтор, 2 место - г. Сургут, 3 место - г. Нефтеюганск</t>
  </si>
  <si>
    <t>1место -семья Карпенко, 2 место - семья Лысюк, 3 место - семья Климовых</t>
  </si>
  <si>
    <t>1 место - с.п. Солнечный, 2 место - с.п. Нижнесортымский, 3 место - г.п. Белый ЯР, 5 место - г.п. Лянтор</t>
  </si>
  <si>
    <t>1 место г.п. Фёдоровский, 2 место - г.п. Лянтор, 3 место с.п. Нижнесортымский</t>
  </si>
  <si>
    <t>1 месьто - с.п. Солнечный, 2 место г.п. Лянтор, 3 место г.п. Фёдоровский</t>
  </si>
  <si>
    <t>1 место - "Славяне Севера", 2 место "Бирлик", 3 место "Вайнах"</t>
  </si>
  <si>
    <t>1 место - "Крепыши", 2 место - "Смешарики", 3 место - "Фиксики"</t>
  </si>
  <si>
    <t>1 место- "Бодрые" 2 место- "Активные" 3 место -"Позитивные"</t>
  </si>
  <si>
    <t>1 место- с.п. Нижнесортымскмий, 2 место- с.п. Солнечный, 3 место- г.п. Федоровский -4 место - г.п. Лянтор</t>
  </si>
  <si>
    <t>1 место- с.п. Нижнесортымскмий, 2 место -  г.п. Федоровский  3 место - г.п. Лянтор</t>
  </si>
  <si>
    <t>1 место -г.п. Белый Яр, 2 место- г.п. Фёдоровский, 3 место- с.п. Нижнесортымскмий, 6 место- г.п. Лянтор</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</si>
</sst>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1"/>
      <name val="Times New Roman"/>
      <family val="1"/>
      <charset val="204"/>
    </font>
    <font>
      <sz val="10"/>
      <name val="Times New Roman"/>
      <family val="1"/>
      <charset val="204"/>
    </font>
    <font>
      <sz val="10"/>
      <color indexed="8"/>
      <name val="Times New Roman"/>
      <family val="1"/>
      <charset val="204"/>
    </font>
    <font>
      <sz val="8"/>
      <color indexed="8"/>
      <name val="Times New Roman"/>
      <family val="1"/>
      <charset val="204"/>
    </font>
    <font>
      <sz val="9"/>
      <color theme="1"/>
      <name val="Times New Roman"/>
      <family val="1"/>
      <charset val="204"/>
    </font>
    <font>
      <sz val="7"/>
      <name val="Times New Roman"/>
      <family val="1"/>
      <charset val="204"/>
    </font>
    <font>
      <b/>
      <sz val="7"/>
      <color theme="1"/>
      <name val="Times New Roman"/>
      <family val="1"/>
      <charset val="204"/>
    </font>
    <font>
      <sz val="10"/>
      <name val="Arial Cyr"/>
      <charset val="204"/>
    </font>
    <font>
      <sz val="7"/>
      <color theme="1"/>
      <name val="Times New Roman"/>
      <family val="1"/>
      <charset val="204"/>
    </font>
    <font>
      <sz val="8"/>
      <color rgb="FF000000"/>
      <name val="Times New Roman"/>
      <family val="1"/>
      <charset val="204"/>
    </font>
    <font>
      <sz val="8"/>
      <name val="Times New Roman"/>
      <family val="1"/>
      <charset val="204"/>
    </font>
    <font>
      <sz val="9"/>
      <color indexed="8"/>
      <name val="Times New Roman"/>
      <family val="1"/>
      <charset val="204"/>
    </font>
    <font>
      <sz val="6"/>
      <color rgb="FF000000"/>
      <name val="Times New Roman"/>
      <family val="1"/>
      <charset val="204"/>
    </font>
    <font>
      <sz val="8"/>
      <color theme="1"/>
      <name val="Times New Roman"/>
      <family val="1"/>
      <charset val="204"/>
    </font>
    <font>
      <sz val="6"/>
      <color indexed="8"/>
      <name val="Times New Roman"/>
      <family val="1"/>
      <charset val="204"/>
    </font>
    <font>
      <sz val="11"/>
      <color indexed="8"/>
      <name val="Times New Roman"/>
      <family val="1"/>
      <charset val="204"/>
    </font>
    <font>
      <b/>
      <sz val="6"/>
      <color indexed="8"/>
      <name val="Times New Roman"/>
      <family val="1"/>
      <charset val="204"/>
    </font>
    <font>
      <sz val="11"/>
      <color rgb="FFFF0000"/>
      <name val="Times New Roman"/>
      <family val="1"/>
      <charset val="204"/>
    </font>
    <font>
      <sz val="14"/>
      <color theme="1"/>
      <name val="Times New Roman"/>
      <family val="1"/>
      <charset val="204"/>
    </font>
    <font>
      <b/>
      <sz val="8"/>
      <color theme="1"/>
      <name val="Times New Roman"/>
      <family val="1"/>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3" fillId="0" borderId="0"/>
  </cellStyleXfs>
  <cellXfs count="105">
    <xf numFmtId="0" fontId="0" fillId="0" borderId="0" xfId="0"/>
    <xf numFmtId="0" fontId="1" fillId="0" borderId="0" xfId="0" applyFont="1" applyFill="1"/>
    <xf numFmtId="0" fontId="1" fillId="0" borderId="0" xfId="0" applyFont="1" applyFill="1" applyAlignment="1">
      <alignment horizontal="right"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0" xfId="0" applyFont="1" applyFill="1"/>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right"/>
    </xf>
    <xf numFmtId="0" fontId="3" fillId="0" borderId="1" xfId="0" applyFont="1" applyFill="1" applyBorder="1" applyAlignment="1">
      <alignment horizontal="center"/>
    </xf>
    <xf numFmtId="0" fontId="3" fillId="0" borderId="1" xfId="0" applyFont="1" applyFill="1" applyBorder="1"/>
    <xf numFmtId="0" fontId="4" fillId="0" borderId="0" xfId="0" applyFont="1" applyFill="1"/>
    <xf numFmtId="0" fontId="1" fillId="0" borderId="1" xfId="0" applyFont="1" applyFill="1" applyBorder="1" applyAlignment="1">
      <alignment horizontal="center"/>
    </xf>
    <xf numFmtId="0" fontId="1" fillId="0" borderId="1" xfId="0" applyFont="1" applyFill="1" applyBorder="1" applyAlignment="1">
      <alignment horizontal="left"/>
    </xf>
    <xf numFmtId="0" fontId="6" fillId="0" borderId="1" xfId="0" applyFont="1" applyFill="1" applyBorder="1" applyAlignment="1">
      <alignment horizontal="center"/>
    </xf>
    <xf numFmtId="0" fontId="6" fillId="0" borderId="1" xfId="0" applyFont="1" applyFill="1" applyBorder="1"/>
    <xf numFmtId="0" fontId="1" fillId="0" borderId="1" xfId="0" applyFon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 fillId="0" borderId="0" xfId="0" applyFont="1" applyFill="1" applyAlignment="1">
      <alignment vertical="center"/>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6" fontId="8"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xf numFmtId="0" fontId="18" fillId="0" borderId="1" xfId="0" applyFont="1" applyFill="1" applyBorder="1" applyAlignment="1">
      <alignment horizontal="left" vertical="center"/>
    </xf>
    <xf numFmtId="0" fontId="8" fillId="0" borderId="1" xfId="0" applyFont="1" applyFill="1" applyBorder="1" applyAlignment="1">
      <alignment wrapText="1"/>
    </xf>
    <xf numFmtId="0" fontId="7"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1" fillId="0" borderId="0" xfId="0" applyFont="1" applyFill="1" applyAlignment="1">
      <alignment horizontal="center"/>
    </xf>
    <xf numFmtId="0" fontId="16" fillId="0" borderId="1" xfId="0" applyFont="1" applyFill="1" applyBorder="1" applyAlignment="1">
      <alignment horizontal="left" vertical="center" wrapText="1"/>
    </xf>
    <xf numFmtId="0" fontId="6" fillId="0" borderId="0" xfId="0" applyFont="1" applyFill="1"/>
    <xf numFmtId="0" fontId="1" fillId="0" borderId="1" xfId="0" applyNumberFormat="1" applyFont="1" applyFill="1" applyBorder="1" applyAlignment="1">
      <alignment horizontal="center"/>
    </xf>
    <xf numFmtId="0" fontId="11" fillId="0" borderId="1" xfId="0" applyFont="1" applyFill="1" applyBorder="1"/>
    <xf numFmtId="0" fontId="14" fillId="0" borderId="1" xfId="0" applyFont="1" applyFill="1" applyBorder="1"/>
    <xf numFmtId="0" fontId="6" fillId="0" borderId="1" xfId="0" applyFont="1" applyFill="1" applyBorder="1" applyAlignment="1">
      <alignment horizontal="left"/>
    </xf>
    <xf numFmtId="0" fontId="3" fillId="0" borderId="1" xfId="0" applyNumberFormat="1"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9"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4" fillId="0" borderId="1" xfId="0" applyFont="1" applyFill="1" applyBorder="1" applyAlignment="1">
      <alignment wrapText="1"/>
    </xf>
    <xf numFmtId="0" fontId="14" fillId="0" borderId="1" xfId="0" applyFont="1" applyFill="1" applyBorder="1" applyAlignment="1">
      <alignment vertical="center" wrapText="1"/>
    </xf>
    <xf numFmtId="49" fontId="1" fillId="0" borderId="1" xfId="0" applyNumberFormat="1" applyFont="1" applyFill="1" applyBorder="1" applyAlignment="1">
      <alignment horizont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22" fillId="0" borderId="1" xfId="0" applyFont="1" applyFill="1" applyBorder="1" applyAlignment="1">
      <alignment horizontal="center"/>
    </xf>
    <xf numFmtId="0" fontId="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4"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3" fillId="0" borderId="3" xfId="0" applyFont="1" applyFill="1" applyBorder="1" applyAlignment="1">
      <alignment horizontal="right"/>
    </xf>
    <xf numFmtId="0" fontId="3" fillId="0" borderId="4" xfId="0" applyFont="1" applyFill="1" applyBorder="1" applyAlignment="1">
      <alignment horizontal="right"/>
    </xf>
    <xf numFmtId="0" fontId="3" fillId="0" borderId="5" xfId="0" applyFont="1" applyFill="1" applyBorder="1" applyAlignment="1">
      <alignment horizontal="right"/>
    </xf>
    <xf numFmtId="0" fontId="3" fillId="0" borderId="6" xfId="0" applyNumberFormat="1" applyFont="1" applyFill="1" applyBorder="1" applyAlignment="1">
      <alignment horizontal="center"/>
    </xf>
    <xf numFmtId="0" fontId="3" fillId="0" borderId="7" xfId="0" applyFont="1" applyFill="1" applyBorder="1"/>
    <xf numFmtId="0" fontId="1" fillId="0" borderId="8" xfId="0" applyNumberFormat="1" applyFont="1" applyFill="1" applyBorder="1" applyAlignment="1">
      <alignment horizontal="center"/>
    </xf>
    <xf numFmtId="0" fontId="1" fillId="0" borderId="9" xfId="0" applyFont="1" applyFill="1" applyBorder="1" applyAlignment="1">
      <alignment horizontal="left"/>
    </xf>
    <xf numFmtId="0" fontId="1" fillId="0" borderId="10" xfId="0" applyFont="1" applyFill="1" applyBorder="1" applyAlignment="1">
      <alignment horizontal="left"/>
    </xf>
    <xf numFmtId="0" fontId="1" fillId="0" borderId="11" xfId="0" applyFont="1" applyFill="1" applyBorder="1" applyAlignment="1">
      <alignment horizontal="left"/>
    </xf>
    <xf numFmtId="0" fontId="6" fillId="0" borderId="12" xfId="0" applyFont="1" applyFill="1" applyBorder="1"/>
    <xf numFmtId="0" fontId="1" fillId="0" borderId="8" xfId="0" applyFont="1" applyFill="1" applyBorder="1" applyAlignment="1">
      <alignment horizontal="center"/>
    </xf>
    <xf numFmtId="0" fontId="23" fillId="0" borderId="1" xfId="0" applyFont="1" applyFill="1" applyBorder="1" applyAlignment="1">
      <alignment horizontal="center"/>
    </xf>
    <xf numFmtId="0" fontId="1" fillId="0" borderId="12" xfId="0" applyFont="1" applyFill="1" applyBorder="1"/>
    <xf numFmtId="0" fontId="6" fillId="0" borderId="13" xfId="0" applyFont="1" applyFill="1" applyBorder="1" applyAlignment="1">
      <alignment horizontal="center"/>
    </xf>
    <xf numFmtId="0" fontId="6" fillId="0" borderId="14" xfId="0" applyFont="1" applyFill="1" applyBorder="1" applyAlignment="1">
      <alignment horizontal="left"/>
    </xf>
    <xf numFmtId="0" fontId="7" fillId="0" borderId="15" xfId="0" applyFont="1" applyFill="1" applyBorder="1" applyAlignment="1">
      <alignment horizontal="center" vertical="center" wrapText="1"/>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7" xfId="0" applyFont="1" applyFill="1" applyBorder="1" applyAlignment="1">
      <alignment horizontal="center"/>
    </xf>
    <xf numFmtId="0" fontId="23" fillId="0" borderId="17" xfId="0" applyFont="1" applyFill="1" applyBorder="1" applyAlignment="1">
      <alignment horizontal="center"/>
    </xf>
    <xf numFmtId="0" fontId="1" fillId="0" borderId="18" xfId="0" applyFont="1" applyFill="1" applyBorder="1"/>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xf numFmtId="0" fontId="6" fillId="0" borderId="0" xfId="0" applyFont="1" applyFill="1" applyBorder="1"/>
    <xf numFmtId="0" fontId="10" fillId="0" borderId="0" xfId="0" applyFont="1" applyFill="1" applyAlignment="1">
      <alignment vertical="center"/>
    </xf>
    <xf numFmtId="0" fontId="10" fillId="0" borderId="0" xfId="0" applyFont="1" applyFill="1"/>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14" fillId="0" borderId="0" xfId="0" applyFont="1" applyFill="1" applyBorder="1"/>
    <xf numFmtId="0" fontId="25" fillId="0" borderId="1" xfId="0" applyFont="1" applyFill="1" applyBorder="1"/>
    <xf numFmtId="0" fontId="16" fillId="0" borderId="1" xfId="0" applyFont="1" applyFill="1" applyBorder="1"/>
    <xf numFmtId="0" fontId="19" fillId="0" borderId="1" xfId="0" applyFont="1" applyFill="1" applyBorder="1"/>
  </cellXfs>
  <cellStyles count="2">
    <cellStyle name="Обычный" xfId="0" builtinId="0"/>
    <cellStyle name="Обычный 2" xfId="1"/>
  </cellStyles>
  <dxfs count="0"/>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tabSelected="1" topLeftCell="A172" zoomScale="93" zoomScaleNormal="93" workbookViewId="0">
      <selection activeCell="J192" sqref="J192"/>
    </sheetView>
  </sheetViews>
  <sheetFormatPr defaultRowHeight="15" x14ac:dyDescent="0.25"/>
  <cols>
    <col min="1" max="1" width="5.85546875" style="1" customWidth="1"/>
    <col min="2" max="2" width="41.7109375" style="1" customWidth="1"/>
    <col min="3" max="3" width="14.7109375" style="91" customWidth="1"/>
    <col min="4" max="4" width="14.85546875" style="1" customWidth="1"/>
    <col min="5" max="5" width="13.5703125" style="1" customWidth="1"/>
    <col min="6" max="8" width="10.42578125" style="1" customWidth="1"/>
    <col min="9" max="9" width="41.140625" style="1" customWidth="1"/>
    <col min="10" max="16384" width="9.140625" style="1"/>
  </cols>
  <sheetData>
    <row r="1" spans="1:9" x14ac:dyDescent="0.25">
      <c r="A1" s="2" t="s">
        <v>15</v>
      </c>
      <c r="B1" s="2"/>
      <c r="C1" s="2"/>
      <c r="D1" s="2"/>
      <c r="E1" s="2"/>
      <c r="F1" s="2"/>
      <c r="G1" s="2"/>
      <c r="H1" s="2"/>
      <c r="I1" s="2"/>
    </row>
    <row r="2" spans="1:9" ht="23.25" customHeight="1" x14ac:dyDescent="0.25">
      <c r="A2" s="3" t="s">
        <v>7</v>
      </c>
      <c r="B2" s="3"/>
      <c r="C2" s="3"/>
      <c r="D2" s="3"/>
      <c r="E2" s="3"/>
      <c r="F2" s="3"/>
      <c r="G2" s="3"/>
      <c r="H2" s="3"/>
      <c r="I2" s="3"/>
    </row>
    <row r="3" spans="1:9" x14ac:dyDescent="0.25">
      <c r="A3" s="3" t="s">
        <v>87</v>
      </c>
      <c r="B3" s="3"/>
      <c r="C3" s="3"/>
      <c r="D3" s="3"/>
      <c r="E3" s="3"/>
      <c r="F3" s="3"/>
      <c r="G3" s="3"/>
      <c r="H3" s="3"/>
      <c r="I3" s="3"/>
    </row>
    <row r="4" spans="1:9" s="5" customFormat="1" ht="15" customHeight="1" x14ac:dyDescent="0.2">
      <c r="A4" s="4" t="s">
        <v>5</v>
      </c>
      <c r="B4" s="4" t="s">
        <v>0</v>
      </c>
      <c r="C4" s="4" t="s">
        <v>1</v>
      </c>
      <c r="D4" s="4" t="s">
        <v>2</v>
      </c>
      <c r="E4" s="4" t="s">
        <v>6</v>
      </c>
      <c r="F4" s="4" t="s">
        <v>11</v>
      </c>
      <c r="G4" s="4"/>
      <c r="H4" s="4"/>
      <c r="I4" s="4" t="s">
        <v>3</v>
      </c>
    </row>
    <row r="5" spans="1:9" s="5" customFormat="1" ht="21.75" customHeight="1" x14ac:dyDescent="0.2">
      <c r="A5" s="4"/>
      <c r="B5" s="4"/>
      <c r="C5" s="4"/>
      <c r="D5" s="4"/>
      <c r="E5" s="4"/>
      <c r="F5" s="6" t="s">
        <v>8</v>
      </c>
      <c r="G5" s="6" t="s">
        <v>9</v>
      </c>
      <c r="H5" s="6" t="s">
        <v>10</v>
      </c>
      <c r="I5" s="4"/>
    </row>
    <row r="6" spans="1:9" s="11" customFormat="1" ht="72" customHeight="1" x14ac:dyDescent="0.2">
      <c r="A6" s="7">
        <v>1</v>
      </c>
      <c r="B6" s="8" t="s">
        <v>88</v>
      </c>
      <c r="C6" s="6" t="s">
        <v>4</v>
      </c>
      <c r="D6" s="9" t="s">
        <v>43</v>
      </c>
      <c r="E6" s="9" t="s">
        <v>93</v>
      </c>
      <c r="F6" s="9">
        <v>60</v>
      </c>
      <c r="G6" s="9">
        <v>60</v>
      </c>
      <c r="H6" s="7">
        <v>40</v>
      </c>
      <c r="I6" s="10" t="s">
        <v>94</v>
      </c>
    </row>
    <row r="7" spans="1:9" ht="45.75" customHeight="1" x14ac:dyDescent="0.25">
      <c r="A7" s="7"/>
      <c r="B7" s="12" t="s">
        <v>89</v>
      </c>
      <c r="C7" s="6" t="s">
        <v>4</v>
      </c>
      <c r="D7" s="9" t="s">
        <v>37</v>
      </c>
      <c r="E7" s="9" t="s">
        <v>95</v>
      </c>
      <c r="F7" s="9">
        <v>40</v>
      </c>
      <c r="G7" s="9">
        <v>40</v>
      </c>
      <c r="H7" s="7"/>
      <c r="I7" s="13" t="s">
        <v>96</v>
      </c>
    </row>
    <row r="8" spans="1:9" ht="45.75" customHeight="1" x14ac:dyDescent="0.25">
      <c r="A8" s="7"/>
      <c r="B8" s="12" t="s">
        <v>90</v>
      </c>
      <c r="C8" s="6" t="s">
        <v>4</v>
      </c>
      <c r="D8" s="9" t="s">
        <v>97</v>
      </c>
      <c r="E8" s="9" t="s">
        <v>98</v>
      </c>
      <c r="F8" s="9">
        <v>30</v>
      </c>
      <c r="G8" s="9">
        <v>30</v>
      </c>
      <c r="H8" s="7"/>
      <c r="I8" s="13"/>
    </row>
    <row r="9" spans="1:9" ht="56.25" customHeight="1" x14ac:dyDescent="0.25">
      <c r="A9" s="7"/>
      <c r="B9" s="8" t="s">
        <v>91</v>
      </c>
      <c r="C9" s="6" t="s">
        <v>4</v>
      </c>
      <c r="D9" s="9" t="s">
        <v>99</v>
      </c>
      <c r="E9" s="9" t="s">
        <v>98</v>
      </c>
      <c r="F9" s="9">
        <v>60</v>
      </c>
      <c r="G9" s="9">
        <v>60</v>
      </c>
      <c r="H9" s="7"/>
      <c r="I9" s="14" t="s">
        <v>103</v>
      </c>
    </row>
    <row r="10" spans="1:9" ht="85.5" customHeight="1" x14ac:dyDescent="0.25">
      <c r="A10" s="7"/>
      <c r="B10" s="8" t="s">
        <v>92</v>
      </c>
      <c r="C10" s="6" t="s">
        <v>4</v>
      </c>
      <c r="D10" s="9" t="s">
        <v>100</v>
      </c>
      <c r="E10" s="9" t="s">
        <v>98</v>
      </c>
      <c r="F10" s="9">
        <v>89</v>
      </c>
      <c r="G10" s="9">
        <v>89</v>
      </c>
      <c r="H10" s="7"/>
      <c r="I10" s="14" t="s">
        <v>104</v>
      </c>
    </row>
    <row r="11" spans="1:9" s="18" customFormat="1" ht="15.75" x14ac:dyDescent="0.25">
      <c r="A11" s="15" t="s">
        <v>14</v>
      </c>
      <c r="B11" s="15"/>
      <c r="C11" s="15"/>
      <c r="D11" s="15"/>
      <c r="E11" s="15"/>
      <c r="F11" s="16">
        <f>SUM(F4:F10)</f>
        <v>279</v>
      </c>
      <c r="G11" s="16">
        <f>SUM(G4:G10)</f>
        <v>279</v>
      </c>
      <c r="H11" s="16">
        <f>SUM(H4:H10)</f>
        <v>40</v>
      </c>
      <c r="I11" s="17"/>
    </row>
    <row r="12" spans="1:9" x14ac:dyDescent="0.25">
      <c r="A12" s="19">
        <v>1</v>
      </c>
      <c r="B12" s="20" t="s">
        <v>17</v>
      </c>
      <c r="C12" s="20"/>
      <c r="D12" s="20"/>
      <c r="E12" s="20"/>
      <c r="F12" s="21">
        <f>SUM(F6:F10)</f>
        <v>279</v>
      </c>
      <c r="G12" s="21">
        <f>SUM(G6:G10)</f>
        <v>279</v>
      </c>
      <c r="H12" s="21">
        <f>SUM(H6:H10)</f>
        <v>40</v>
      </c>
      <c r="I12" s="22"/>
    </row>
    <row r="13" spans="1:9" x14ac:dyDescent="0.25">
      <c r="A13" s="19">
        <v>0</v>
      </c>
      <c r="B13" s="20" t="s">
        <v>16</v>
      </c>
      <c r="C13" s="20"/>
      <c r="D13" s="20"/>
      <c r="E13" s="20"/>
      <c r="F13" s="19">
        <v>0</v>
      </c>
      <c r="G13" s="19">
        <v>0</v>
      </c>
      <c r="H13" s="19"/>
      <c r="I13" s="23"/>
    </row>
    <row r="14" spans="1:9" x14ac:dyDescent="0.25">
      <c r="A14" s="19">
        <v>0</v>
      </c>
      <c r="B14" s="20" t="s">
        <v>18</v>
      </c>
      <c r="C14" s="20"/>
      <c r="D14" s="20"/>
      <c r="E14" s="20"/>
      <c r="F14" s="19">
        <v>0</v>
      </c>
      <c r="G14" s="19">
        <v>0</v>
      </c>
      <c r="H14" s="19"/>
      <c r="I14" s="23"/>
    </row>
    <row r="15" spans="1:9" x14ac:dyDescent="0.25">
      <c r="A15" s="19">
        <v>0</v>
      </c>
      <c r="B15" s="20" t="s">
        <v>19</v>
      </c>
      <c r="C15" s="20"/>
      <c r="D15" s="20"/>
      <c r="E15" s="20"/>
      <c r="F15" s="19">
        <v>0</v>
      </c>
      <c r="G15" s="19">
        <v>0</v>
      </c>
      <c r="H15" s="19"/>
      <c r="I15" s="23"/>
    </row>
    <row r="16" spans="1:9" ht="38.25" x14ac:dyDescent="0.25">
      <c r="A16" s="24">
        <v>2</v>
      </c>
      <c r="B16" s="25" t="s">
        <v>105</v>
      </c>
      <c r="C16" s="24" t="s">
        <v>4</v>
      </c>
      <c r="D16" s="24" t="s">
        <v>106</v>
      </c>
      <c r="E16" s="24" t="s">
        <v>107</v>
      </c>
      <c r="F16" s="24">
        <v>30</v>
      </c>
      <c r="G16" s="24"/>
      <c r="H16" s="24">
        <v>40</v>
      </c>
      <c r="I16" s="26" t="s">
        <v>128</v>
      </c>
    </row>
    <row r="17" spans="1:9" s="27" customFormat="1" ht="54.75" customHeight="1" x14ac:dyDescent="0.25">
      <c r="A17" s="9">
        <v>3</v>
      </c>
      <c r="B17" s="12" t="s">
        <v>102</v>
      </c>
      <c r="C17" s="6" t="s">
        <v>4</v>
      </c>
      <c r="D17" s="9" t="s">
        <v>106</v>
      </c>
      <c r="E17" s="9" t="s">
        <v>101</v>
      </c>
      <c r="F17" s="9">
        <v>250</v>
      </c>
      <c r="G17" s="9"/>
      <c r="H17" s="9">
        <v>40</v>
      </c>
      <c r="I17" s="10" t="s">
        <v>129</v>
      </c>
    </row>
    <row r="18" spans="1:9" ht="67.5" x14ac:dyDescent="0.25">
      <c r="A18" s="9">
        <v>4</v>
      </c>
      <c r="B18" s="12" t="s">
        <v>113</v>
      </c>
      <c r="C18" s="6" t="s">
        <v>49</v>
      </c>
      <c r="D18" s="9" t="s">
        <v>100</v>
      </c>
      <c r="E18" s="9" t="s">
        <v>130</v>
      </c>
      <c r="F18" s="9">
        <v>100</v>
      </c>
      <c r="G18" s="9">
        <v>100</v>
      </c>
      <c r="H18" s="9"/>
      <c r="I18" s="10" t="s">
        <v>131</v>
      </c>
    </row>
    <row r="19" spans="1:9" ht="38.25" x14ac:dyDescent="0.25">
      <c r="A19" s="9">
        <v>5</v>
      </c>
      <c r="B19" s="12" t="s">
        <v>111</v>
      </c>
      <c r="C19" s="6" t="s">
        <v>20</v>
      </c>
      <c r="D19" s="9" t="s">
        <v>120</v>
      </c>
      <c r="E19" s="9" t="s">
        <v>132</v>
      </c>
      <c r="F19" s="9">
        <v>80</v>
      </c>
      <c r="G19" s="9"/>
      <c r="H19" s="9"/>
      <c r="I19" s="10" t="s">
        <v>133</v>
      </c>
    </row>
    <row r="20" spans="1:9" ht="45" x14ac:dyDescent="0.25">
      <c r="A20" s="9">
        <v>6</v>
      </c>
      <c r="B20" s="12" t="s">
        <v>108</v>
      </c>
      <c r="C20" s="6" t="s">
        <v>13</v>
      </c>
      <c r="D20" s="9" t="s">
        <v>99</v>
      </c>
      <c r="E20" s="9" t="s">
        <v>116</v>
      </c>
      <c r="F20" s="9">
        <v>60</v>
      </c>
      <c r="G20" s="9"/>
      <c r="H20" s="9"/>
      <c r="I20" s="13" t="s">
        <v>134</v>
      </c>
    </row>
    <row r="21" spans="1:9" ht="51" x14ac:dyDescent="0.25">
      <c r="A21" s="9">
        <v>7</v>
      </c>
      <c r="B21" s="12" t="s">
        <v>109</v>
      </c>
      <c r="C21" s="6" t="s">
        <v>21</v>
      </c>
      <c r="D21" s="9" t="s">
        <v>99</v>
      </c>
      <c r="E21" s="9" t="s">
        <v>117</v>
      </c>
      <c r="F21" s="9">
        <v>50</v>
      </c>
      <c r="G21" s="9">
        <v>50</v>
      </c>
      <c r="H21" s="9"/>
      <c r="I21" s="13" t="s">
        <v>135</v>
      </c>
    </row>
    <row r="22" spans="1:9" ht="45" x14ac:dyDescent="0.25">
      <c r="A22" s="9">
        <v>8</v>
      </c>
      <c r="B22" s="12" t="s">
        <v>110</v>
      </c>
      <c r="C22" s="6" t="s">
        <v>25</v>
      </c>
      <c r="D22" s="9" t="s">
        <v>118</v>
      </c>
      <c r="E22" s="9" t="s">
        <v>119</v>
      </c>
      <c r="F22" s="9">
        <v>60</v>
      </c>
      <c r="G22" s="9">
        <v>60</v>
      </c>
      <c r="H22" s="9"/>
      <c r="I22" s="10" t="s">
        <v>136</v>
      </c>
    </row>
    <row r="23" spans="1:9" ht="78.75" x14ac:dyDescent="0.25">
      <c r="A23" s="9">
        <v>9</v>
      </c>
      <c r="B23" s="12" t="s">
        <v>127</v>
      </c>
      <c r="C23" s="6" t="s">
        <v>4</v>
      </c>
      <c r="D23" s="9" t="s">
        <v>12</v>
      </c>
      <c r="E23" s="9" t="s">
        <v>121</v>
      </c>
      <c r="F23" s="9">
        <v>10</v>
      </c>
      <c r="G23" s="9">
        <v>2</v>
      </c>
      <c r="H23" s="9"/>
      <c r="I23" s="10" t="s">
        <v>137</v>
      </c>
    </row>
    <row r="24" spans="1:9" x14ac:dyDescent="0.25">
      <c r="A24" s="9">
        <v>10</v>
      </c>
      <c r="B24" s="12" t="s">
        <v>112</v>
      </c>
      <c r="C24" s="6" t="s">
        <v>141</v>
      </c>
      <c r="D24" s="9" t="s">
        <v>122</v>
      </c>
      <c r="E24" s="9" t="s">
        <v>123</v>
      </c>
      <c r="F24" s="9">
        <v>40</v>
      </c>
      <c r="G24" s="9">
        <v>40</v>
      </c>
      <c r="H24" s="9">
        <v>40</v>
      </c>
      <c r="I24" s="28"/>
    </row>
    <row r="25" spans="1:9" ht="38.25" x14ac:dyDescent="0.25">
      <c r="A25" s="9">
        <v>11</v>
      </c>
      <c r="B25" s="12" t="s">
        <v>114</v>
      </c>
      <c r="C25" s="6" t="s">
        <v>26</v>
      </c>
      <c r="D25" s="9" t="s">
        <v>99</v>
      </c>
      <c r="E25" s="9" t="s">
        <v>39</v>
      </c>
      <c r="F25" s="9">
        <v>60</v>
      </c>
      <c r="G25" s="9">
        <v>60</v>
      </c>
      <c r="H25" s="9"/>
      <c r="I25" s="10" t="s">
        <v>138</v>
      </c>
    </row>
    <row r="26" spans="1:9" ht="38.25" x14ac:dyDescent="0.25">
      <c r="A26" s="9">
        <v>12</v>
      </c>
      <c r="B26" s="12" t="s">
        <v>85</v>
      </c>
      <c r="C26" s="6" t="s">
        <v>4</v>
      </c>
      <c r="D26" s="9" t="s">
        <v>99</v>
      </c>
      <c r="E26" s="9" t="s">
        <v>39</v>
      </c>
      <c r="F26" s="9">
        <v>35</v>
      </c>
      <c r="G26" s="9">
        <v>35</v>
      </c>
      <c r="H26" s="9">
        <v>40</v>
      </c>
      <c r="I26" s="28"/>
    </row>
    <row r="27" spans="1:9" ht="67.5" x14ac:dyDescent="0.25">
      <c r="A27" s="9">
        <v>13</v>
      </c>
      <c r="B27" s="29" t="s">
        <v>22</v>
      </c>
      <c r="C27" s="6" t="s">
        <v>4</v>
      </c>
      <c r="D27" s="30" t="s">
        <v>124</v>
      </c>
      <c r="E27" s="9" t="s">
        <v>39</v>
      </c>
      <c r="F27" s="9">
        <v>120</v>
      </c>
      <c r="G27" s="9">
        <v>50</v>
      </c>
      <c r="H27" s="9">
        <v>40</v>
      </c>
      <c r="I27" s="10" t="s">
        <v>139</v>
      </c>
    </row>
    <row r="28" spans="1:9" ht="84" x14ac:dyDescent="0.25">
      <c r="A28" s="9">
        <v>14</v>
      </c>
      <c r="B28" s="12" t="s">
        <v>115</v>
      </c>
      <c r="C28" s="6" t="s">
        <v>4</v>
      </c>
      <c r="D28" s="9" t="s">
        <v>100</v>
      </c>
      <c r="E28" s="31" t="s">
        <v>125</v>
      </c>
      <c r="F28" s="9">
        <v>30</v>
      </c>
      <c r="G28" s="9"/>
      <c r="H28" s="9">
        <v>40</v>
      </c>
      <c r="I28" s="32" t="s">
        <v>140</v>
      </c>
    </row>
    <row r="29" spans="1:9" ht="14.25" customHeight="1" x14ac:dyDescent="0.25">
      <c r="A29" s="15" t="s">
        <v>40</v>
      </c>
      <c r="B29" s="15"/>
      <c r="C29" s="15"/>
      <c r="D29" s="15"/>
      <c r="E29" s="15"/>
      <c r="F29" s="16">
        <f>SUM(F16:F28)</f>
        <v>925</v>
      </c>
      <c r="G29" s="16">
        <f>SUM(G16:G28)</f>
        <v>397</v>
      </c>
      <c r="H29" s="16">
        <f>SUM(H16:H28)</f>
        <v>240</v>
      </c>
      <c r="I29" s="33"/>
    </row>
    <row r="30" spans="1:9" x14ac:dyDescent="0.25">
      <c r="A30" s="19">
        <v>6</v>
      </c>
      <c r="B30" s="20" t="s">
        <v>17</v>
      </c>
      <c r="C30" s="20"/>
      <c r="D30" s="20"/>
      <c r="E30" s="20"/>
      <c r="F30" s="21">
        <f>SUM(F16+F17+F24+F26+F27+F28)</f>
        <v>505</v>
      </c>
      <c r="G30" s="21">
        <f>SUM(G16+G17+G24+G26+G27+G28)</f>
        <v>125</v>
      </c>
      <c r="H30" s="21">
        <f>SUM(H16+H17+H24+H26+H27+H28)</f>
        <v>240</v>
      </c>
      <c r="I30" s="22"/>
    </row>
    <row r="31" spans="1:9" x14ac:dyDescent="0.25">
      <c r="A31" s="19">
        <v>1</v>
      </c>
      <c r="B31" s="20" t="s">
        <v>16</v>
      </c>
      <c r="C31" s="20"/>
      <c r="D31" s="20"/>
      <c r="E31" s="20"/>
      <c r="F31" s="19">
        <f>SUM(F23)</f>
        <v>10</v>
      </c>
      <c r="G31" s="19">
        <f>SUM(G23)</f>
        <v>2</v>
      </c>
      <c r="H31" s="19"/>
      <c r="I31" s="23"/>
    </row>
    <row r="32" spans="1:9" x14ac:dyDescent="0.25">
      <c r="A32" s="19">
        <v>6</v>
      </c>
      <c r="B32" s="20" t="s">
        <v>18</v>
      </c>
      <c r="C32" s="20"/>
      <c r="D32" s="20"/>
      <c r="E32" s="20"/>
      <c r="F32" s="19">
        <f>SUM(F18+F19+F20+F21+F22+F25)</f>
        <v>410</v>
      </c>
      <c r="G32" s="19">
        <f>SUM(G18+G19+G20+G21+G22+G25)</f>
        <v>270</v>
      </c>
      <c r="H32" s="19"/>
      <c r="I32" s="23"/>
    </row>
    <row r="33" spans="1:9" x14ac:dyDescent="0.25">
      <c r="A33" s="19">
        <v>0</v>
      </c>
      <c r="B33" s="20" t="s">
        <v>19</v>
      </c>
      <c r="C33" s="20"/>
      <c r="D33" s="20"/>
      <c r="E33" s="20"/>
      <c r="F33" s="19">
        <v>0</v>
      </c>
      <c r="G33" s="19">
        <v>0</v>
      </c>
      <c r="H33" s="19"/>
      <c r="I33" s="23"/>
    </row>
    <row r="34" spans="1:9" ht="54.75" customHeight="1" x14ac:dyDescent="0.25">
      <c r="A34" s="9">
        <v>15</v>
      </c>
      <c r="B34" s="12" t="s">
        <v>142</v>
      </c>
      <c r="C34" s="6" t="s">
        <v>49</v>
      </c>
      <c r="D34" s="9" t="s">
        <v>99</v>
      </c>
      <c r="E34" s="9" t="s">
        <v>155</v>
      </c>
      <c r="F34" s="9">
        <v>60</v>
      </c>
      <c r="G34" s="9"/>
      <c r="H34" s="9"/>
      <c r="I34" s="10" t="s">
        <v>156</v>
      </c>
    </row>
    <row r="35" spans="1:9" ht="54.75" customHeight="1" x14ac:dyDescent="0.25">
      <c r="A35" s="9">
        <v>16</v>
      </c>
      <c r="B35" s="12" t="s">
        <v>143</v>
      </c>
      <c r="C35" s="6" t="s">
        <v>168</v>
      </c>
      <c r="D35" s="9" t="s">
        <v>126</v>
      </c>
      <c r="E35" s="9" t="s">
        <v>157</v>
      </c>
      <c r="F35" s="9">
        <v>10</v>
      </c>
      <c r="G35" s="9">
        <v>3</v>
      </c>
      <c r="H35" s="9"/>
      <c r="I35" s="10" t="s">
        <v>158</v>
      </c>
    </row>
    <row r="36" spans="1:9" ht="54.75" customHeight="1" x14ac:dyDescent="0.25">
      <c r="A36" s="9">
        <v>17</v>
      </c>
      <c r="B36" s="12" t="s">
        <v>144</v>
      </c>
      <c r="C36" s="6" t="s">
        <v>19</v>
      </c>
      <c r="D36" s="9" t="s">
        <v>23</v>
      </c>
      <c r="E36" s="9" t="s">
        <v>48</v>
      </c>
      <c r="F36" s="9">
        <v>4</v>
      </c>
      <c r="G36" s="9">
        <v>1</v>
      </c>
      <c r="H36" s="9"/>
      <c r="I36" s="10" t="s">
        <v>159</v>
      </c>
    </row>
    <row r="37" spans="1:9" ht="54.75" customHeight="1" x14ac:dyDescent="0.25">
      <c r="A37" s="9">
        <v>18</v>
      </c>
      <c r="B37" s="12" t="s">
        <v>145</v>
      </c>
      <c r="C37" s="6" t="s">
        <v>169</v>
      </c>
      <c r="D37" s="9" t="s">
        <v>99</v>
      </c>
      <c r="E37" s="9" t="s">
        <v>48</v>
      </c>
      <c r="F37" s="9">
        <v>100</v>
      </c>
      <c r="G37" s="9"/>
      <c r="H37" s="9">
        <v>40</v>
      </c>
      <c r="I37" s="10" t="s">
        <v>160</v>
      </c>
    </row>
    <row r="38" spans="1:9" ht="54.75" customHeight="1" x14ac:dyDescent="0.25">
      <c r="A38" s="9">
        <v>19</v>
      </c>
      <c r="B38" s="12" t="s">
        <v>146</v>
      </c>
      <c r="C38" s="6" t="s">
        <v>25</v>
      </c>
      <c r="D38" s="9" t="s">
        <v>118</v>
      </c>
      <c r="E38" s="9" t="s">
        <v>48</v>
      </c>
      <c r="F38" s="9">
        <v>60</v>
      </c>
      <c r="G38" s="9"/>
      <c r="H38" s="9"/>
      <c r="I38" s="10" t="s">
        <v>170</v>
      </c>
    </row>
    <row r="39" spans="1:9" ht="54.75" customHeight="1" x14ac:dyDescent="0.25">
      <c r="A39" s="9">
        <v>20</v>
      </c>
      <c r="B39" s="12" t="s">
        <v>46</v>
      </c>
      <c r="C39" s="6" t="s">
        <v>169</v>
      </c>
      <c r="D39" s="9" t="s">
        <v>42</v>
      </c>
      <c r="E39" s="9" t="s">
        <v>161</v>
      </c>
      <c r="F39" s="9">
        <v>35</v>
      </c>
      <c r="G39" s="9">
        <v>35</v>
      </c>
      <c r="H39" s="6">
        <v>40</v>
      </c>
      <c r="I39" s="34"/>
    </row>
    <row r="40" spans="1:9" ht="84.75" customHeight="1" x14ac:dyDescent="0.25">
      <c r="A40" s="9">
        <v>21</v>
      </c>
      <c r="B40" s="12" t="s">
        <v>147</v>
      </c>
      <c r="C40" s="6" t="s">
        <v>20</v>
      </c>
      <c r="D40" s="9" t="s">
        <v>23</v>
      </c>
      <c r="E40" s="9" t="s">
        <v>162</v>
      </c>
      <c r="F40" s="9">
        <v>12</v>
      </c>
      <c r="G40" s="9">
        <v>4</v>
      </c>
      <c r="H40" s="9"/>
      <c r="I40" s="35" t="s">
        <v>171</v>
      </c>
    </row>
    <row r="41" spans="1:9" ht="54.75" customHeight="1" x14ac:dyDescent="0.25">
      <c r="A41" s="9">
        <v>22</v>
      </c>
      <c r="B41" s="25" t="s">
        <v>148</v>
      </c>
      <c r="C41" s="6" t="s">
        <v>20</v>
      </c>
      <c r="D41" s="9" t="s">
        <v>23</v>
      </c>
      <c r="E41" s="9" t="s">
        <v>161</v>
      </c>
      <c r="F41" s="9">
        <v>14</v>
      </c>
      <c r="G41" s="9"/>
      <c r="H41" s="9"/>
      <c r="I41" s="12" t="s">
        <v>172</v>
      </c>
    </row>
    <row r="42" spans="1:9" ht="54.75" customHeight="1" x14ac:dyDescent="0.25">
      <c r="A42" s="9">
        <v>23</v>
      </c>
      <c r="B42" s="12" t="s">
        <v>149</v>
      </c>
      <c r="C42" s="6" t="s">
        <v>49</v>
      </c>
      <c r="D42" s="9" t="s">
        <v>45</v>
      </c>
      <c r="E42" s="9" t="s">
        <v>163</v>
      </c>
      <c r="F42" s="24">
        <v>120</v>
      </c>
      <c r="G42" s="24"/>
      <c r="H42" s="24"/>
      <c r="I42" s="25" t="s">
        <v>173</v>
      </c>
    </row>
    <row r="43" spans="1:9" ht="54.75" customHeight="1" x14ac:dyDescent="0.25">
      <c r="A43" s="9">
        <v>24</v>
      </c>
      <c r="B43" s="12" t="s">
        <v>150</v>
      </c>
      <c r="C43" s="6" t="s">
        <v>169</v>
      </c>
      <c r="D43" s="9" t="s">
        <v>99</v>
      </c>
      <c r="E43" s="9" t="s">
        <v>164</v>
      </c>
      <c r="F43" s="24">
        <v>60</v>
      </c>
      <c r="G43" s="24"/>
      <c r="H43" s="24">
        <v>40</v>
      </c>
      <c r="I43" s="36" t="s">
        <v>176</v>
      </c>
    </row>
    <row r="44" spans="1:9" ht="54.75" customHeight="1" x14ac:dyDescent="0.25">
      <c r="A44" s="9">
        <v>25</v>
      </c>
      <c r="B44" s="25" t="s">
        <v>154</v>
      </c>
      <c r="C44" s="37" t="s">
        <v>49</v>
      </c>
      <c r="D44" s="9" t="s">
        <v>12</v>
      </c>
      <c r="E44" s="9" t="s">
        <v>164</v>
      </c>
      <c r="F44" s="24">
        <v>10</v>
      </c>
      <c r="G44" s="24"/>
      <c r="H44" s="24"/>
      <c r="I44" s="25" t="s">
        <v>174</v>
      </c>
    </row>
    <row r="45" spans="1:9" ht="54.75" customHeight="1" x14ac:dyDescent="0.25">
      <c r="A45" s="9">
        <v>26</v>
      </c>
      <c r="B45" s="12" t="s">
        <v>41</v>
      </c>
      <c r="C45" s="6" t="s">
        <v>169</v>
      </c>
      <c r="D45" s="9" t="s">
        <v>43</v>
      </c>
      <c r="E45" s="9" t="s">
        <v>164</v>
      </c>
      <c r="F45" s="24">
        <v>45</v>
      </c>
      <c r="G45" s="24">
        <v>45</v>
      </c>
      <c r="H45" s="24">
        <v>40</v>
      </c>
      <c r="I45" s="38"/>
    </row>
    <row r="46" spans="1:9" ht="82.5" customHeight="1" x14ac:dyDescent="0.25">
      <c r="A46" s="9">
        <v>27</v>
      </c>
      <c r="B46" s="12" t="s">
        <v>152</v>
      </c>
      <c r="C46" s="6" t="s">
        <v>20</v>
      </c>
      <c r="D46" s="9" t="s">
        <v>42</v>
      </c>
      <c r="E46" s="9" t="s">
        <v>165</v>
      </c>
      <c r="F46" s="24">
        <v>100</v>
      </c>
      <c r="G46" s="24">
        <v>50</v>
      </c>
      <c r="H46" s="36"/>
      <c r="I46" s="25" t="s">
        <v>175</v>
      </c>
    </row>
    <row r="47" spans="1:9" ht="54.75" customHeight="1" x14ac:dyDescent="0.25">
      <c r="A47" s="9">
        <v>28</v>
      </c>
      <c r="B47" s="12" t="s">
        <v>153</v>
      </c>
      <c r="C47" s="6" t="s">
        <v>84</v>
      </c>
      <c r="D47" s="9" t="s">
        <v>99</v>
      </c>
      <c r="E47" s="9" t="s">
        <v>177</v>
      </c>
      <c r="F47" s="24">
        <v>30</v>
      </c>
      <c r="G47" s="24">
        <v>30</v>
      </c>
      <c r="H47" s="24"/>
      <c r="I47" s="36"/>
    </row>
    <row r="48" spans="1:9" ht="54.75" customHeight="1" x14ac:dyDescent="0.25">
      <c r="A48" s="9">
        <v>29</v>
      </c>
      <c r="B48" s="12" t="s">
        <v>47</v>
      </c>
      <c r="C48" s="6" t="s">
        <v>86</v>
      </c>
      <c r="D48" s="9" t="s">
        <v>43</v>
      </c>
      <c r="E48" s="9" t="s">
        <v>166</v>
      </c>
      <c r="F48" s="24">
        <v>35</v>
      </c>
      <c r="G48" s="24">
        <v>35</v>
      </c>
      <c r="H48" s="24">
        <v>40</v>
      </c>
      <c r="I48" s="38"/>
    </row>
    <row r="49" spans="1:10" ht="47.25" customHeight="1" x14ac:dyDescent="0.25">
      <c r="A49" s="9">
        <v>30</v>
      </c>
      <c r="B49" s="12" t="s">
        <v>50</v>
      </c>
      <c r="C49" s="6" t="s">
        <v>169</v>
      </c>
      <c r="D49" s="9" t="s">
        <v>57</v>
      </c>
      <c r="E49" s="9" t="s">
        <v>167</v>
      </c>
      <c r="F49" s="24">
        <v>120</v>
      </c>
      <c r="G49" s="24"/>
      <c r="H49" s="24">
        <v>40</v>
      </c>
      <c r="I49" s="26"/>
      <c r="J49" s="39"/>
    </row>
    <row r="50" spans="1:10" ht="38.25" x14ac:dyDescent="0.25">
      <c r="A50" s="9">
        <v>31</v>
      </c>
      <c r="B50" s="25" t="s">
        <v>151</v>
      </c>
      <c r="C50" s="6" t="s">
        <v>49</v>
      </c>
      <c r="D50" s="9" t="s">
        <v>12</v>
      </c>
      <c r="E50" s="9" t="s">
        <v>167</v>
      </c>
      <c r="F50" s="24">
        <v>10</v>
      </c>
      <c r="G50" s="24"/>
      <c r="H50" s="24"/>
      <c r="I50" s="40" t="s">
        <v>178</v>
      </c>
    </row>
    <row r="51" spans="1:10" s="41" customFormat="1" ht="15.75" x14ac:dyDescent="0.25">
      <c r="A51" s="15" t="s">
        <v>24</v>
      </c>
      <c r="B51" s="15"/>
      <c r="C51" s="15"/>
      <c r="D51" s="15"/>
      <c r="E51" s="15"/>
      <c r="F51" s="16">
        <f>SUM(F34+F35+F36+F37+F38+F39+F40+F41+F42+F43+F44+F45+F46+F47+F48+F49+F50)</f>
        <v>825</v>
      </c>
      <c r="G51" s="16">
        <f>SUM(G34+G35+G36+G37+G38+G39+G40+G41+G42+G43+G44+G45+G46+G47+G48+G49+G50)</f>
        <v>203</v>
      </c>
      <c r="H51" s="16">
        <f>SUM(H34+H35+H36+H37+H38+H39+H40+H41+H42+H43+H44+H45+H46+H47+H48+H49+H50)</f>
        <v>240</v>
      </c>
      <c r="I51" s="33"/>
    </row>
    <row r="52" spans="1:10" s="41" customFormat="1" x14ac:dyDescent="0.25">
      <c r="A52" s="42">
        <v>6</v>
      </c>
      <c r="B52" s="20" t="s">
        <v>17</v>
      </c>
      <c r="C52" s="20"/>
      <c r="D52" s="20"/>
      <c r="E52" s="20"/>
      <c r="F52" s="21">
        <f>SUM(F37+F39+F43+F45+F48+F49)</f>
        <v>395</v>
      </c>
      <c r="G52" s="21">
        <f>SUM(G37+G39+G43+G45+G48+G49)</f>
        <v>115</v>
      </c>
      <c r="H52" s="21">
        <f>SUM(H37+H39+H43+H45+H48+H49)</f>
        <v>240</v>
      </c>
      <c r="I52" s="43"/>
    </row>
    <row r="53" spans="1:10" s="41" customFormat="1" x14ac:dyDescent="0.25">
      <c r="A53" s="19">
        <v>5</v>
      </c>
      <c r="B53" s="20" t="s">
        <v>16</v>
      </c>
      <c r="C53" s="20"/>
      <c r="D53" s="20"/>
      <c r="E53" s="20"/>
      <c r="F53" s="19">
        <f>SUM(F35+F40+F41+F44+F50)</f>
        <v>56</v>
      </c>
      <c r="G53" s="19">
        <f>SUM(G35+G40+G41+G44+G50)</f>
        <v>7</v>
      </c>
      <c r="H53" s="19"/>
      <c r="I53" s="44"/>
    </row>
    <row r="54" spans="1:10" s="41" customFormat="1" x14ac:dyDescent="0.25">
      <c r="A54" s="19">
        <v>5</v>
      </c>
      <c r="B54" s="20" t="s">
        <v>18</v>
      </c>
      <c r="C54" s="20"/>
      <c r="D54" s="20"/>
      <c r="E54" s="20"/>
      <c r="F54" s="19">
        <f>SUM(F34+F38+F42+F46+F47)</f>
        <v>370</v>
      </c>
      <c r="G54" s="19">
        <f>SUM(G34+G38+G42+G46+G47)</f>
        <v>80</v>
      </c>
      <c r="H54" s="19"/>
      <c r="I54" s="44"/>
    </row>
    <row r="55" spans="1:10" s="41" customFormat="1" x14ac:dyDescent="0.25">
      <c r="A55" s="21">
        <v>1</v>
      </c>
      <c r="B55" s="45" t="s">
        <v>19</v>
      </c>
      <c r="C55" s="45"/>
      <c r="D55" s="45"/>
      <c r="E55" s="45"/>
      <c r="F55" s="21">
        <f>SUM(F36)</f>
        <v>4</v>
      </c>
      <c r="G55" s="21">
        <f>SUM(G36)</f>
        <v>1</v>
      </c>
      <c r="H55" s="19"/>
      <c r="I55" s="44"/>
    </row>
    <row r="56" spans="1:10" s="41" customFormat="1" ht="15.75" x14ac:dyDescent="0.25">
      <c r="A56" s="15" t="s">
        <v>27</v>
      </c>
      <c r="B56" s="15"/>
      <c r="C56" s="15"/>
      <c r="D56" s="15"/>
      <c r="E56" s="15"/>
      <c r="F56" s="46">
        <f t="shared" ref="F56:H57" si="0">SUM(F51+F29+F11)</f>
        <v>2029</v>
      </c>
      <c r="G56" s="46">
        <f t="shared" si="0"/>
        <v>879</v>
      </c>
      <c r="H56" s="46">
        <f t="shared" si="0"/>
        <v>520</v>
      </c>
      <c r="I56" s="33"/>
    </row>
    <row r="57" spans="1:10" s="41" customFormat="1" x14ac:dyDescent="0.25">
      <c r="A57" s="42">
        <v>13</v>
      </c>
      <c r="B57" s="20" t="s">
        <v>17</v>
      </c>
      <c r="C57" s="20"/>
      <c r="D57" s="20"/>
      <c r="E57" s="20"/>
      <c r="F57" s="21">
        <f t="shared" si="0"/>
        <v>1179</v>
      </c>
      <c r="G57" s="21">
        <f t="shared" si="0"/>
        <v>519</v>
      </c>
      <c r="H57" s="21">
        <f t="shared" si="0"/>
        <v>520</v>
      </c>
      <c r="I57" s="43"/>
    </row>
    <row r="58" spans="1:10" s="41" customFormat="1" x14ac:dyDescent="0.25">
      <c r="A58" s="19">
        <v>6</v>
      </c>
      <c r="B58" s="20" t="s">
        <v>16</v>
      </c>
      <c r="C58" s="20"/>
      <c r="D58" s="20"/>
      <c r="E58" s="20"/>
      <c r="F58" s="21">
        <f t="shared" ref="F58:G60" si="1">SUM(F53+F31+F13)</f>
        <v>66</v>
      </c>
      <c r="G58" s="21">
        <f t="shared" si="1"/>
        <v>9</v>
      </c>
      <c r="H58" s="19"/>
      <c r="I58" s="44"/>
    </row>
    <row r="59" spans="1:10" s="41" customFormat="1" x14ac:dyDescent="0.25">
      <c r="A59" s="19">
        <v>11</v>
      </c>
      <c r="B59" s="20" t="s">
        <v>18</v>
      </c>
      <c r="C59" s="20"/>
      <c r="D59" s="20"/>
      <c r="E59" s="20"/>
      <c r="F59" s="21">
        <f t="shared" si="1"/>
        <v>780</v>
      </c>
      <c r="G59" s="21">
        <f t="shared" si="1"/>
        <v>350</v>
      </c>
      <c r="H59" s="19"/>
      <c r="I59" s="44"/>
    </row>
    <row r="60" spans="1:10" s="41" customFormat="1" x14ac:dyDescent="0.25">
      <c r="A60" s="21">
        <v>1</v>
      </c>
      <c r="B60" s="45" t="s">
        <v>19</v>
      </c>
      <c r="C60" s="45"/>
      <c r="D60" s="45"/>
      <c r="E60" s="45"/>
      <c r="F60" s="21">
        <f t="shared" si="1"/>
        <v>4</v>
      </c>
      <c r="G60" s="21">
        <f t="shared" si="1"/>
        <v>1</v>
      </c>
      <c r="H60" s="19"/>
      <c r="I60" s="44"/>
    </row>
    <row r="61" spans="1:10" s="41" customFormat="1" ht="51" x14ac:dyDescent="0.25">
      <c r="A61" s="47">
        <v>32</v>
      </c>
      <c r="B61" s="12" t="s">
        <v>51</v>
      </c>
      <c r="C61" s="24" t="s">
        <v>13</v>
      </c>
      <c r="D61" s="9" t="s">
        <v>12</v>
      </c>
      <c r="E61" s="9" t="s">
        <v>58</v>
      </c>
      <c r="F61" s="9">
        <v>10</v>
      </c>
      <c r="G61" s="9">
        <v>2</v>
      </c>
      <c r="H61" s="9"/>
      <c r="I61" s="10" t="s">
        <v>187</v>
      </c>
    </row>
    <row r="62" spans="1:10" s="41" customFormat="1" ht="38.25" x14ac:dyDescent="0.25">
      <c r="A62" s="9">
        <v>33</v>
      </c>
      <c r="B62" s="12" t="s">
        <v>53</v>
      </c>
      <c r="C62" s="24" t="s">
        <v>26</v>
      </c>
      <c r="D62" s="9" t="s">
        <v>38</v>
      </c>
      <c r="E62" s="9" t="s">
        <v>188</v>
      </c>
      <c r="F62" s="9">
        <v>80</v>
      </c>
      <c r="G62" s="9">
        <v>20</v>
      </c>
      <c r="H62" s="48"/>
      <c r="I62" s="49" t="s">
        <v>189</v>
      </c>
    </row>
    <row r="63" spans="1:10" s="41" customFormat="1" ht="51" x14ac:dyDescent="0.25">
      <c r="A63" s="9">
        <v>34</v>
      </c>
      <c r="B63" s="12" t="s">
        <v>52</v>
      </c>
      <c r="C63" s="24" t="s">
        <v>86</v>
      </c>
      <c r="D63" s="9" t="s">
        <v>59</v>
      </c>
      <c r="E63" s="9" t="s">
        <v>190</v>
      </c>
      <c r="F63" s="50">
        <v>220</v>
      </c>
      <c r="G63" s="9">
        <v>50</v>
      </c>
      <c r="H63" s="6">
        <v>40</v>
      </c>
      <c r="I63" s="51"/>
    </row>
    <row r="64" spans="1:10" s="41" customFormat="1" ht="51" x14ac:dyDescent="0.25">
      <c r="A64" s="9">
        <v>35</v>
      </c>
      <c r="B64" s="12" t="s">
        <v>179</v>
      </c>
      <c r="C64" s="24" t="s">
        <v>49</v>
      </c>
      <c r="D64" s="9" t="s">
        <v>100</v>
      </c>
      <c r="E64" s="9" t="s">
        <v>191</v>
      </c>
      <c r="F64" s="50">
        <v>100</v>
      </c>
      <c r="G64" s="9">
        <v>100</v>
      </c>
      <c r="H64" s="6"/>
      <c r="I64" s="49" t="s">
        <v>192</v>
      </c>
    </row>
    <row r="65" spans="1:9" s="41" customFormat="1" ht="38.25" x14ac:dyDescent="0.25">
      <c r="A65" s="9">
        <v>36</v>
      </c>
      <c r="B65" s="12" t="s">
        <v>56</v>
      </c>
      <c r="C65" s="24" t="s">
        <v>86</v>
      </c>
      <c r="D65" s="9" t="s">
        <v>100</v>
      </c>
      <c r="E65" s="9" t="s">
        <v>193</v>
      </c>
      <c r="F65" s="50">
        <v>35</v>
      </c>
      <c r="G65" s="9">
        <v>35</v>
      </c>
      <c r="H65" s="6">
        <v>40</v>
      </c>
      <c r="I65" s="51"/>
    </row>
    <row r="66" spans="1:9" s="41" customFormat="1" ht="38.25" x14ac:dyDescent="0.25">
      <c r="A66" s="9">
        <v>37</v>
      </c>
      <c r="B66" s="12" t="s">
        <v>180</v>
      </c>
      <c r="C66" s="24" t="s">
        <v>169</v>
      </c>
      <c r="D66" s="9" t="s">
        <v>100</v>
      </c>
      <c r="E66" s="9" t="s">
        <v>60</v>
      </c>
      <c r="F66" s="50">
        <v>30</v>
      </c>
      <c r="G66" s="9"/>
      <c r="H66" s="6">
        <v>40</v>
      </c>
      <c r="I66" s="49" t="s">
        <v>194</v>
      </c>
    </row>
    <row r="67" spans="1:9" s="41" customFormat="1" ht="38.25" x14ac:dyDescent="0.25">
      <c r="A67" s="9">
        <v>38</v>
      </c>
      <c r="B67" s="12" t="s">
        <v>181</v>
      </c>
      <c r="C67" s="24" t="s">
        <v>64</v>
      </c>
      <c r="D67" s="9" t="s">
        <v>12</v>
      </c>
      <c r="E67" s="9" t="s">
        <v>193</v>
      </c>
      <c r="F67" s="9">
        <v>15</v>
      </c>
      <c r="G67" s="9"/>
      <c r="H67" s="9"/>
      <c r="I67" s="52" t="s">
        <v>195</v>
      </c>
    </row>
    <row r="68" spans="1:9" s="41" customFormat="1" ht="45" x14ac:dyDescent="0.25">
      <c r="A68" s="9">
        <v>39</v>
      </c>
      <c r="B68" s="12" t="s">
        <v>182</v>
      </c>
      <c r="C68" s="24" t="s">
        <v>20</v>
      </c>
      <c r="D68" s="9" t="s">
        <v>28</v>
      </c>
      <c r="E68" s="9" t="s">
        <v>193</v>
      </c>
      <c r="F68" s="50">
        <v>80</v>
      </c>
      <c r="G68" s="9">
        <v>50</v>
      </c>
      <c r="H68" s="6"/>
      <c r="I68" s="49" t="s">
        <v>196</v>
      </c>
    </row>
    <row r="69" spans="1:9" s="41" customFormat="1" ht="38.25" x14ac:dyDescent="0.25">
      <c r="A69" s="9">
        <v>40</v>
      </c>
      <c r="B69" s="12" t="s">
        <v>183</v>
      </c>
      <c r="C69" s="24" t="s">
        <v>86</v>
      </c>
      <c r="D69" s="9" t="s">
        <v>197</v>
      </c>
      <c r="E69" s="9" t="s">
        <v>198</v>
      </c>
      <c r="F69" s="50">
        <v>30</v>
      </c>
      <c r="G69" s="9"/>
      <c r="H69" s="6">
        <v>40</v>
      </c>
      <c r="I69" s="49" t="s">
        <v>199</v>
      </c>
    </row>
    <row r="70" spans="1:9" s="41" customFormat="1" ht="45" x14ac:dyDescent="0.25">
      <c r="A70" s="9">
        <v>41</v>
      </c>
      <c r="B70" s="12" t="s">
        <v>54</v>
      </c>
      <c r="C70" s="24" t="s">
        <v>19</v>
      </c>
      <c r="D70" s="9" t="s">
        <v>28</v>
      </c>
      <c r="E70" s="9" t="s">
        <v>200</v>
      </c>
      <c r="F70" s="9">
        <v>80</v>
      </c>
      <c r="G70" s="9">
        <v>80</v>
      </c>
      <c r="H70" s="48"/>
      <c r="I70" s="49" t="s">
        <v>201</v>
      </c>
    </row>
    <row r="71" spans="1:9" s="41" customFormat="1" ht="33.75" x14ac:dyDescent="0.25">
      <c r="A71" s="9">
        <v>42</v>
      </c>
      <c r="B71" s="12" t="s">
        <v>55</v>
      </c>
      <c r="C71" s="24" t="s">
        <v>19</v>
      </c>
      <c r="D71" s="9" t="s">
        <v>28</v>
      </c>
      <c r="E71" s="9" t="s">
        <v>202</v>
      </c>
      <c r="F71" s="50">
        <v>80</v>
      </c>
      <c r="G71" s="9"/>
      <c r="H71" s="6"/>
      <c r="I71" s="49" t="s">
        <v>203</v>
      </c>
    </row>
    <row r="72" spans="1:9" s="41" customFormat="1" ht="25.5" x14ac:dyDescent="0.25">
      <c r="A72" s="9">
        <v>43</v>
      </c>
      <c r="B72" s="25" t="s">
        <v>184</v>
      </c>
      <c r="C72" s="24" t="s">
        <v>26</v>
      </c>
      <c r="D72" s="9" t="s">
        <v>23</v>
      </c>
      <c r="E72" s="9" t="s">
        <v>61</v>
      </c>
      <c r="F72" s="50">
        <v>10</v>
      </c>
      <c r="G72" s="9"/>
      <c r="H72" s="6"/>
      <c r="I72" s="49" t="s">
        <v>204</v>
      </c>
    </row>
    <row r="73" spans="1:9" s="41" customFormat="1" ht="38.25" x14ac:dyDescent="0.25">
      <c r="A73" s="9">
        <v>44</v>
      </c>
      <c r="B73" s="12" t="s">
        <v>185</v>
      </c>
      <c r="C73" s="24" t="s">
        <v>63</v>
      </c>
      <c r="D73" s="9" t="s">
        <v>205</v>
      </c>
      <c r="E73" s="9" t="s">
        <v>61</v>
      </c>
      <c r="F73" s="50">
        <v>20</v>
      </c>
      <c r="G73" s="9"/>
      <c r="H73" s="6"/>
      <c r="I73" s="49" t="s">
        <v>206</v>
      </c>
    </row>
    <row r="74" spans="1:9" s="41" customFormat="1" ht="38.25" x14ac:dyDescent="0.25">
      <c r="A74" s="9">
        <v>45</v>
      </c>
      <c r="B74" s="12" t="s">
        <v>186</v>
      </c>
      <c r="C74" s="24" t="s">
        <v>29</v>
      </c>
      <c r="D74" s="53" t="s">
        <v>207</v>
      </c>
      <c r="E74" s="9" t="s">
        <v>208</v>
      </c>
      <c r="F74" s="50">
        <v>7</v>
      </c>
      <c r="G74" s="9">
        <v>7</v>
      </c>
      <c r="H74" s="6"/>
      <c r="I74" s="49" t="s">
        <v>209</v>
      </c>
    </row>
    <row r="75" spans="1:9" s="41" customFormat="1" ht="15.75" x14ac:dyDescent="0.25">
      <c r="A75" s="15" t="s">
        <v>62</v>
      </c>
      <c r="B75" s="15"/>
      <c r="C75" s="15"/>
      <c r="D75" s="15"/>
      <c r="E75" s="15"/>
      <c r="F75" s="16">
        <f>SUM(F61:F74)</f>
        <v>797</v>
      </c>
      <c r="G75" s="16">
        <f t="shared" ref="G75:H75" si="2">SUM(G61:G74)</f>
        <v>344</v>
      </c>
      <c r="H75" s="16">
        <f t="shared" si="2"/>
        <v>160</v>
      </c>
      <c r="I75" s="33"/>
    </row>
    <row r="76" spans="1:9" s="41" customFormat="1" x14ac:dyDescent="0.25">
      <c r="A76" s="42">
        <v>4</v>
      </c>
      <c r="B76" s="20" t="s">
        <v>17</v>
      </c>
      <c r="C76" s="20"/>
      <c r="D76" s="20"/>
      <c r="E76" s="20"/>
      <c r="F76" s="21">
        <f>SUM(F69+F66+F65+F63)</f>
        <v>315</v>
      </c>
      <c r="G76" s="21">
        <f t="shared" ref="G76:H76" si="3">SUM(G69+G66+G65+G63)</f>
        <v>85</v>
      </c>
      <c r="H76" s="21">
        <f t="shared" si="3"/>
        <v>160</v>
      </c>
      <c r="I76" s="43"/>
    </row>
    <row r="77" spans="1:9" s="41" customFormat="1" x14ac:dyDescent="0.25">
      <c r="A77" s="19">
        <v>4</v>
      </c>
      <c r="B77" s="20" t="s">
        <v>16</v>
      </c>
      <c r="C77" s="20"/>
      <c r="D77" s="20"/>
      <c r="E77" s="20"/>
      <c r="F77" s="19">
        <f>SUM(F74+F72+F67+F61)</f>
        <v>42</v>
      </c>
      <c r="G77" s="19">
        <f>SUM(G74+G72+G67+G61)</f>
        <v>9</v>
      </c>
      <c r="H77" s="19"/>
      <c r="I77" s="44"/>
    </row>
    <row r="78" spans="1:9" s="41" customFormat="1" x14ac:dyDescent="0.25">
      <c r="A78" s="19">
        <v>4</v>
      </c>
      <c r="B78" s="20" t="s">
        <v>18</v>
      </c>
      <c r="C78" s="20"/>
      <c r="D78" s="20"/>
      <c r="E78" s="20"/>
      <c r="F78" s="19">
        <f>SUM(F73+F68+F64+F62)</f>
        <v>280</v>
      </c>
      <c r="G78" s="19">
        <f>SUM(G73+G68+G64+G62)</f>
        <v>170</v>
      </c>
      <c r="H78" s="19"/>
      <c r="I78" s="44"/>
    </row>
    <row r="79" spans="1:9" s="41" customFormat="1" x14ac:dyDescent="0.25">
      <c r="A79" s="21">
        <v>2</v>
      </c>
      <c r="B79" s="45" t="s">
        <v>19</v>
      </c>
      <c r="C79" s="45"/>
      <c r="D79" s="45"/>
      <c r="E79" s="45"/>
      <c r="F79" s="21">
        <f>SUM(F71+F70)</f>
        <v>160</v>
      </c>
      <c r="G79" s="21">
        <f>SUM(G71+G70)</f>
        <v>80</v>
      </c>
      <c r="H79" s="19"/>
      <c r="I79" s="44"/>
    </row>
    <row r="80" spans="1:9" s="41" customFormat="1" ht="76.5" x14ac:dyDescent="0.25">
      <c r="A80" s="9">
        <v>46</v>
      </c>
      <c r="B80" s="12" t="s">
        <v>396</v>
      </c>
      <c r="C80" s="54" t="s">
        <v>232</v>
      </c>
      <c r="D80" s="9" t="s">
        <v>12</v>
      </c>
      <c r="E80" s="9" t="s">
        <v>216</v>
      </c>
      <c r="F80" s="9">
        <v>10</v>
      </c>
      <c r="G80" s="9"/>
      <c r="H80" s="9"/>
      <c r="I80" s="13" t="s">
        <v>217</v>
      </c>
    </row>
    <row r="81" spans="1:9" s="41" customFormat="1" ht="67.5" x14ac:dyDescent="0.25">
      <c r="A81" s="9">
        <v>47</v>
      </c>
      <c r="B81" s="12" t="s">
        <v>210</v>
      </c>
      <c r="C81" s="24" t="s">
        <v>25</v>
      </c>
      <c r="D81" s="9" t="s">
        <v>66</v>
      </c>
      <c r="E81" s="9" t="s">
        <v>218</v>
      </c>
      <c r="F81" s="9">
        <v>16</v>
      </c>
      <c r="G81" s="9"/>
      <c r="H81" s="9"/>
      <c r="I81" s="13" t="s">
        <v>219</v>
      </c>
    </row>
    <row r="82" spans="1:9" s="41" customFormat="1" ht="25.5" x14ac:dyDescent="0.25">
      <c r="A82" s="24">
        <v>48</v>
      </c>
      <c r="B82" s="25" t="s">
        <v>211</v>
      </c>
      <c r="C82" s="24" t="s">
        <v>21</v>
      </c>
      <c r="D82" s="24" t="s">
        <v>28</v>
      </c>
      <c r="E82" s="24" t="s">
        <v>220</v>
      </c>
      <c r="F82" s="24">
        <v>52</v>
      </c>
      <c r="G82" s="24">
        <v>52</v>
      </c>
      <c r="H82" s="24"/>
      <c r="I82" s="40" t="s">
        <v>221</v>
      </c>
    </row>
    <row r="83" spans="1:9" s="41" customFormat="1" ht="45" x14ac:dyDescent="0.25">
      <c r="A83" s="9">
        <v>49</v>
      </c>
      <c r="B83" s="12" t="s">
        <v>212</v>
      </c>
      <c r="C83" s="24" t="s">
        <v>86</v>
      </c>
      <c r="D83" s="9" t="s">
        <v>28</v>
      </c>
      <c r="E83" s="9" t="s">
        <v>220</v>
      </c>
      <c r="F83" s="9">
        <v>140</v>
      </c>
      <c r="G83" s="9">
        <v>60</v>
      </c>
      <c r="H83" s="9">
        <v>40</v>
      </c>
      <c r="I83" s="10" t="s">
        <v>222</v>
      </c>
    </row>
    <row r="84" spans="1:9" s="41" customFormat="1" ht="25.5" x14ac:dyDescent="0.25">
      <c r="A84" s="24">
        <v>50</v>
      </c>
      <c r="B84" s="25" t="s">
        <v>67</v>
      </c>
      <c r="C84" s="24" t="s">
        <v>49</v>
      </c>
      <c r="D84" s="24" t="s">
        <v>28</v>
      </c>
      <c r="E84" s="24" t="s">
        <v>223</v>
      </c>
      <c r="F84" s="24">
        <v>80</v>
      </c>
      <c r="G84" s="24"/>
      <c r="H84" s="24"/>
      <c r="I84" s="40" t="s">
        <v>224</v>
      </c>
    </row>
    <row r="85" spans="1:9" s="41" customFormat="1" ht="63.75" x14ac:dyDescent="0.25">
      <c r="A85" s="9">
        <v>51</v>
      </c>
      <c r="B85" s="12" t="s">
        <v>213</v>
      </c>
      <c r="C85" s="24" t="s">
        <v>233</v>
      </c>
      <c r="D85" s="9" t="s">
        <v>12</v>
      </c>
      <c r="E85" s="9" t="s">
        <v>225</v>
      </c>
      <c r="F85" s="9">
        <v>3</v>
      </c>
      <c r="G85" s="9">
        <v>1</v>
      </c>
      <c r="H85" s="9"/>
      <c r="I85" s="10" t="s">
        <v>226</v>
      </c>
    </row>
    <row r="86" spans="1:9" s="41" customFormat="1" ht="38.25" x14ac:dyDescent="0.25">
      <c r="A86" s="9">
        <v>52</v>
      </c>
      <c r="B86" s="12" t="s">
        <v>68</v>
      </c>
      <c r="C86" s="24" t="s">
        <v>86</v>
      </c>
      <c r="D86" s="9" t="s">
        <v>100</v>
      </c>
      <c r="E86" s="9" t="s">
        <v>227</v>
      </c>
      <c r="F86" s="50">
        <v>35</v>
      </c>
      <c r="G86" s="9">
        <v>35</v>
      </c>
      <c r="H86" s="6">
        <v>40</v>
      </c>
      <c r="I86" s="51"/>
    </row>
    <row r="87" spans="1:9" s="41" customFormat="1" ht="45" x14ac:dyDescent="0.25">
      <c r="A87" s="9">
        <v>53</v>
      </c>
      <c r="B87" s="12" t="s">
        <v>214</v>
      </c>
      <c r="C87" s="24" t="s">
        <v>75</v>
      </c>
      <c r="D87" s="9" t="s">
        <v>28</v>
      </c>
      <c r="E87" s="9" t="s">
        <v>70</v>
      </c>
      <c r="F87" s="9">
        <v>12</v>
      </c>
      <c r="G87" s="9">
        <v>3</v>
      </c>
      <c r="H87" s="9"/>
      <c r="I87" s="13" t="s">
        <v>228</v>
      </c>
    </row>
    <row r="88" spans="1:9" s="41" customFormat="1" ht="45" x14ac:dyDescent="0.25">
      <c r="A88" s="9">
        <v>54</v>
      </c>
      <c r="B88" s="8" t="s">
        <v>73</v>
      </c>
      <c r="C88" s="24" t="s">
        <v>76</v>
      </c>
      <c r="D88" s="9" t="s">
        <v>28</v>
      </c>
      <c r="E88" s="9" t="s">
        <v>72</v>
      </c>
      <c r="F88" s="9">
        <v>60</v>
      </c>
      <c r="G88" s="9"/>
      <c r="H88" s="9"/>
      <c r="I88" s="10" t="s">
        <v>229</v>
      </c>
    </row>
    <row r="89" spans="1:9" s="41" customFormat="1" ht="38.25" x14ac:dyDescent="0.25">
      <c r="A89" s="9">
        <v>55</v>
      </c>
      <c r="B89" s="8" t="s">
        <v>69</v>
      </c>
      <c r="C89" s="24" t="s">
        <v>86</v>
      </c>
      <c r="D89" s="24" t="s">
        <v>28</v>
      </c>
      <c r="E89" s="9" t="s">
        <v>230</v>
      </c>
      <c r="F89" s="9">
        <v>35</v>
      </c>
      <c r="G89" s="9">
        <v>35</v>
      </c>
      <c r="H89" s="9">
        <v>40</v>
      </c>
      <c r="I89" s="55"/>
    </row>
    <row r="90" spans="1:9" s="41" customFormat="1" ht="112.5" x14ac:dyDescent="0.25">
      <c r="A90" s="9">
        <v>56</v>
      </c>
      <c r="B90" s="8" t="s">
        <v>71</v>
      </c>
      <c r="C90" s="24" t="s">
        <v>75</v>
      </c>
      <c r="D90" s="9" t="s">
        <v>28</v>
      </c>
      <c r="E90" s="9" t="s">
        <v>230</v>
      </c>
      <c r="F90" s="9">
        <v>60</v>
      </c>
      <c r="G90" s="9">
        <v>60</v>
      </c>
      <c r="H90" s="9"/>
      <c r="I90" s="10" t="s">
        <v>242</v>
      </c>
    </row>
    <row r="91" spans="1:9" s="41" customFormat="1" ht="51" x14ac:dyDescent="0.25">
      <c r="A91" s="9">
        <v>57</v>
      </c>
      <c r="B91" s="8" t="s">
        <v>215</v>
      </c>
      <c r="C91" s="24" t="s">
        <v>75</v>
      </c>
      <c r="D91" s="9" t="s">
        <v>28</v>
      </c>
      <c r="E91" s="9" t="s">
        <v>231</v>
      </c>
      <c r="F91" s="9">
        <v>100</v>
      </c>
      <c r="G91" s="9"/>
      <c r="H91" s="9"/>
      <c r="I91" s="32" t="s">
        <v>243</v>
      </c>
    </row>
    <row r="92" spans="1:9" s="41" customFormat="1" ht="15.75" x14ac:dyDescent="0.25">
      <c r="A92" s="15" t="s">
        <v>74</v>
      </c>
      <c r="B92" s="15"/>
      <c r="C92" s="15"/>
      <c r="D92" s="15"/>
      <c r="E92" s="15"/>
      <c r="F92" s="16">
        <f>SUM(F80:F91)</f>
        <v>603</v>
      </c>
      <c r="G92" s="16">
        <f t="shared" ref="G92:H92" si="4">SUM(G80:G91)</f>
        <v>246</v>
      </c>
      <c r="H92" s="16">
        <f t="shared" si="4"/>
        <v>120</v>
      </c>
      <c r="I92" s="33"/>
    </row>
    <row r="93" spans="1:9" s="41" customFormat="1" x14ac:dyDescent="0.25">
      <c r="A93" s="42">
        <v>3</v>
      </c>
      <c r="B93" s="20" t="s">
        <v>17</v>
      </c>
      <c r="C93" s="20"/>
      <c r="D93" s="20"/>
      <c r="E93" s="20"/>
      <c r="F93" s="21">
        <f>SUM(F89+F86+F83)</f>
        <v>210</v>
      </c>
      <c r="G93" s="21">
        <f t="shared" ref="G93:H93" si="5">SUM(G89+G86+G83)</f>
        <v>130</v>
      </c>
      <c r="H93" s="21">
        <f t="shared" si="5"/>
        <v>120</v>
      </c>
      <c r="I93" s="43"/>
    </row>
    <row r="94" spans="1:9" s="41" customFormat="1" x14ac:dyDescent="0.25">
      <c r="A94" s="19">
        <v>4</v>
      </c>
      <c r="B94" s="20" t="s">
        <v>16</v>
      </c>
      <c r="C94" s="20"/>
      <c r="D94" s="20"/>
      <c r="E94" s="20"/>
      <c r="F94" s="19">
        <f>SUM(F87+F85+F81+F80)</f>
        <v>41</v>
      </c>
      <c r="G94" s="19">
        <f>SUM(G87+G85+G81+G80)</f>
        <v>4</v>
      </c>
      <c r="H94" s="19"/>
      <c r="I94" s="44"/>
    </row>
    <row r="95" spans="1:9" s="41" customFormat="1" x14ac:dyDescent="0.25">
      <c r="A95" s="19">
        <v>5</v>
      </c>
      <c r="B95" s="20" t="s">
        <v>18</v>
      </c>
      <c r="C95" s="20"/>
      <c r="D95" s="20"/>
      <c r="E95" s="20"/>
      <c r="F95" s="19">
        <f>SUM(F91+F90+F88+F84+F82)</f>
        <v>352</v>
      </c>
      <c r="G95" s="19">
        <f>SUM(G91+G90+G88+G84+G82)</f>
        <v>112</v>
      </c>
      <c r="H95" s="19"/>
      <c r="I95" s="44"/>
    </row>
    <row r="96" spans="1:9" s="41" customFormat="1" x14ac:dyDescent="0.25">
      <c r="A96" s="21">
        <v>0</v>
      </c>
      <c r="B96" s="45" t="s">
        <v>19</v>
      </c>
      <c r="C96" s="45"/>
      <c r="D96" s="45"/>
      <c r="E96" s="45"/>
      <c r="F96" s="21">
        <v>0</v>
      </c>
      <c r="G96" s="21">
        <v>0</v>
      </c>
      <c r="H96" s="19"/>
      <c r="I96" s="44"/>
    </row>
    <row r="97" spans="1:9" s="41" customFormat="1" ht="39.75" customHeight="1" x14ac:dyDescent="0.25">
      <c r="A97" s="9">
        <v>58</v>
      </c>
      <c r="B97" s="12" t="s">
        <v>234</v>
      </c>
      <c r="C97" s="56" t="s">
        <v>86</v>
      </c>
      <c r="D97" s="9" t="s">
        <v>254</v>
      </c>
      <c r="E97" s="9" t="s">
        <v>238</v>
      </c>
      <c r="F97" s="9">
        <v>65</v>
      </c>
      <c r="G97" s="9">
        <v>65</v>
      </c>
      <c r="H97" s="9">
        <v>40</v>
      </c>
      <c r="I97" s="57" t="s">
        <v>245</v>
      </c>
    </row>
    <row r="98" spans="1:9" s="41" customFormat="1" ht="38.25" x14ac:dyDescent="0.25">
      <c r="A98" s="9">
        <v>59</v>
      </c>
      <c r="B98" s="12" t="s">
        <v>235</v>
      </c>
      <c r="C98" s="24" t="s">
        <v>75</v>
      </c>
      <c r="D98" s="9" t="s">
        <v>28</v>
      </c>
      <c r="E98" s="9" t="s">
        <v>80</v>
      </c>
      <c r="F98" s="9">
        <v>14</v>
      </c>
      <c r="G98" s="9">
        <v>3</v>
      </c>
      <c r="H98" s="9"/>
      <c r="I98" s="57" t="s">
        <v>246</v>
      </c>
    </row>
    <row r="99" spans="1:9" s="41" customFormat="1" ht="48.75" customHeight="1" x14ac:dyDescent="0.25">
      <c r="A99" s="9">
        <v>60</v>
      </c>
      <c r="B99" s="12" t="s">
        <v>78</v>
      </c>
      <c r="C99" s="24" t="s">
        <v>86</v>
      </c>
      <c r="D99" s="9" t="s">
        <v>254</v>
      </c>
      <c r="E99" s="9" t="s">
        <v>81</v>
      </c>
      <c r="F99" s="9">
        <v>100</v>
      </c>
      <c r="G99" s="9">
        <v>70</v>
      </c>
      <c r="H99" s="9">
        <v>40</v>
      </c>
      <c r="I99" s="57" t="s">
        <v>247</v>
      </c>
    </row>
    <row r="100" spans="1:9" s="41" customFormat="1" ht="38.25" x14ac:dyDescent="0.25">
      <c r="A100" s="9">
        <v>61</v>
      </c>
      <c r="B100" s="12" t="s">
        <v>236</v>
      </c>
      <c r="C100" s="24" t="s">
        <v>19</v>
      </c>
      <c r="D100" s="9" t="s">
        <v>254</v>
      </c>
      <c r="E100" s="9" t="s">
        <v>239</v>
      </c>
      <c r="F100" s="9">
        <v>60</v>
      </c>
      <c r="G100" s="9">
        <v>60</v>
      </c>
      <c r="H100" s="9"/>
      <c r="I100" s="57" t="s">
        <v>248</v>
      </c>
    </row>
    <row r="101" spans="1:9" s="41" customFormat="1" ht="51" x14ac:dyDescent="0.25">
      <c r="A101" s="9">
        <v>62</v>
      </c>
      <c r="B101" s="12" t="s">
        <v>237</v>
      </c>
      <c r="C101" s="24" t="s">
        <v>86</v>
      </c>
      <c r="D101" s="9" t="s">
        <v>254</v>
      </c>
      <c r="E101" s="9" t="s">
        <v>244</v>
      </c>
      <c r="F101" s="9">
        <v>60</v>
      </c>
      <c r="G101" s="9">
        <v>60</v>
      </c>
      <c r="H101" s="9">
        <v>40</v>
      </c>
      <c r="I101" s="58" t="s">
        <v>251</v>
      </c>
    </row>
    <row r="102" spans="1:9" s="41" customFormat="1" ht="74.25" x14ac:dyDescent="0.25">
      <c r="A102" s="9">
        <v>63</v>
      </c>
      <c r="B102" s="12" t="s">
        <v>77</v>
      </c>
      <c r="C102" s="24" t="s">
        <v>86</v>
      </c>
      <c r="D102" s="9" t="s">
        <v>255</v>
      </c>
      <c r="E102" s="9" t="s">
        <v>82</v>
      </c>
      <c r="F102" s="9">
        <v>80</v>
      </c>
      <c r="G102" s="9">
        <v>40</v>
      </c>
      <c r="H102" s="9">
        <v>40</v>
      </c>
      <c r="I102" s="57" t="s">
        <v>249</v>
      </c>
    </row>
    <row r="103" spans="1:9" s="41" customFormat="1" ht="39" x14ac:dyDescent="0.25">
      <c r="A103" s="9">
        <v>64</v>
      </c>
      <c r="B103" s="12" t="s">
        <v>79</v>
      </c>
      <c r="C103" s="56" t="s">
        <v>86</v>
      </c>
      <c r="D103" s="9" t="s">
        <v>256</v>
      </c>
      <c r="E103" s="9" t="s">
        <v>240</v>
      </c>
      <c r="F103" s="9">
        <v>40</v>
      </c>
      <c r="G103" s="9">
        <v>40</v>
      </c>
      <c r="H103" s="9">
        <v>40</v>
      </c>
      <c r="I103" s="32" t="s">
        <v>250</v>
      </c>
    </row>
    <row r="104" spans="1:9" s="41" customFormat="1" ht="15.75" x14ac:dyDescent="0.25">
      <c r="A104" s="15" t="s">
        <v>83</v>
      </c>
      <c r="B104" s="15"/>
      <c r="C104" s="15"/>
      <c r="D104" s="15"/>
      <c r="E104" s="15"/>
      <c r="F104" s="16">
        <f>SUM(F97:F103)</f>
        <v>419</v>
      </c>
      <c r="G104" s="16">
        <f t="shared" ref="G104:H104" si="6">SUM(G97:G103)</f>
        <v>338</v>
      </c>
      <c r="H104" s="16">
        <f t="shared" si="6"/>
        <v>200</v>
      </c>
      <c r="I104" s="33"/>
    </row>
    <row r="105" spans="1:9" s="41" customFormat="1" x14ac:dyDescent="0.25">
      <c r="A105" s="59" t="s">
        <v>65</v>
      </c>
      <c r="B105" s="20" t="s">
        <v>17</v>
      </c>
      <c r="C105" s="20"/>
      <c r="D105" s="20"/>
      <c r="E105" s="20"/>
      <c r="F105" s="21">
        <f>SUM(F97+F99+F101+F102+F103)</f>
        <v>345</v>
      </c>
      <c r="G105" s="21">
        <f t="shared" ref="G105:H105" si="7">SUM(G97+G99+G101+G102+G103)</f>
        <v>275</v>
      </c>
      <c r="H105" s="21">
        <f t="shared" si="7"/>
        <v>200</v>
      </c>
      <c r="I105" s="43"/>
    </row>
    <row r="106" spans="1:9" s="41" customFormat="1" x14ac:dyDescent="0.25">
      <c r="A106" s="19">
        <v>1</v>
      </c>
      <c r="B106" s="20" t="s">
        <v>16</v>
      </c>
      <c r="C106" s="20"/>
      <c r="D106" s="20"/>
      <c r="E106" s="20"/>
      <c r="F106" s="19">
        <f>SUM(F98)</f>
        <v>14</v>
      </c>
      <c r="G106" s="19">
        <f>SUM(G98)</f>
        <v>3</v>
      </c>
      <c r="H106" s="19"/>
      <c r="I106" s="44"/>
    </row>
    <row r="107" spans="1:9" s="41" customFormat="1" x14ac:dyDescent="0.25">
      <c r="A107" s="19">
        <v>0</v>
      </c>
      <c r="B107" s="20" t="s">
        <v>18</v>
      </c>
      <c r="C107" s="20"/>
      <c r="D107" s="20"/>
      <c r="E107" s="20"/>
      <c r="F107" s="19">
        <v>0</v>
      </c>
      <c r="G107" s="19">
        <v>0</v>
      </c>
      <c r="H107" s="19"/>
      <c r="I107" s="44"/>
    </row>
    <row r="108" spans="1:9" s="41" customFormat="1" x14ac:dyDescent="0.25">
      <c r="A108" s="21">
        <v>1</v>
      </c>
      <c r="B108" s="45" t="s">
        <v>19</v>
      </c>
      <c r="C108" s="45"/>
      <c r="D108" s="45"/>
      <c r="E108" s="45"/>
      <c r="F108" s="21">
        <f>SUM(F100)</f>
        <v>60</v>
      </c>
      <c r="G108" s="21">
        <f>SUM(G100)</f>
        <v>60</v>
      </c>
      <c r="H108" s="19"/>
      <c r="I108" s="44"/>
    </row>
    <row r="109" spans="1:9" s="41" customFormat="1" ht="15.75" x14ac:dyDescent="0.25">
      <c r="A109" s="15" t="s">
        <v>241</v>
      </c>
      <c r="B109" s="15"/>
      <c r="C109" s="15"/>
      <c r="D109" s="15"/>
      <c r="E109" s="15"/>
      <c r="F109" s="46">
        <f>SUM(F104+F92+F75+F56)</f>
        <v>3848</v>
      </c>
      <c r="G109" s="46">
        <f t="shared" ref="G109:H109" si="8">SUM(G104+G92+G75+G56)</f>
        <v>1807</v>
      </c>
      <c r="H109" s="46">
        <f t="shared" si="8"/>
        <v>1000</v>
      </c>
      <c r="I109" s="33"/>
    </row>
    <row r="110" spans="1:9" s="41" customFormat="1" x14ac:dyDescent="0.25">
      <c r="A110" s="42">
        <v>25</v>
      </c>
      <c r="B110" s="20" t="s">
        <v>17</v>
      </c>
      <c r="C110" s="20"/>
      <c r="D110" s="20"/>
      <c r="E110" s="20"/>
      <c r="F110" s="21">
        <f>SUM(F105+F93+F76+F57)</f>
        <v>2049</v>
      </c>
      <c r="G110" s="21">
        <f t="shared" ref="G110:H110" si="9">SUM(G105+G93+G76+G57)</f>
        <v>1009</v>
      </c>
      <c r="H110" s="21">
        <f t="shared" si="9"/>
        <v>1000</v>
      </c>
      <c r="I110" s="43"/>
    </row>
    <row r="111" spans="1:9" s="41" customFormat="1" x14ac:dyDescent="0.25">
      <c r="A111" s="19">
        <v>15</v>
      </c>
      <c r="B111" s="20" t="s">
        <v>16</v>
      </c>
      <c r="C111" s="20"/>
      <c r="D111" s="20"/>
      <c r="E111" s="20"/>
      <c r="F111" s="21">
        <f>SUM(F106+F94+F77+F58)</f>
        <v>163</v>
      </c>
      <c r="G111" s="21">
        <f>SUM(G106+G94+G77+G58)</f>
        <v>25</v>
      </c>
      <c r="H111" s="19"/>
      <c r="I111" s="44"/>
    </row>
    <row r="112" spans="1:9" s="41" customFormat="1" x14ac:dyDescent="0.25">
      <c r="A112" s="19">
        <v>20</v>
      </c>
      <c r="B112" s="20" t="s">
        <v>18</v>
      </c>
      <c r="C112" s="20"/>
      <c r="D112" s="20"/>
      <c r="E112" s="20"/>
      <c r="F112" s="21">
        <f>SUM(F107+F95+F78+F59)</f>
        <v>1412</v>
      </c>
      <c r="G112" s="21">
        <f>SUM(G107+G95+G78+G59)</f>
        <v>632</v>
      </c>
      <c r="H112" s="19"/>
      <c r="I112" s="44"/>
    </row>
    <row r="113" spans="1:9" s="41" customFormat="1" x14ac:dyDescent="0.25">
      <c r="A113" s="21">
        <v>4</v>
      </c>
      <c r="B113" s="45" t="s">
        <v>19</v>
      </c>
      <c r="C113" s="45"/>
      <c r="D113" s="45"/>
      <c r="E113" s="45"/>
      <c r="F113" s="21">
        <f>SUM(F108+F96+F79+F60)</f>
        <v>224</v>
      </c>
      <c r="G113" s="21">
        <f>SUM(G108+G96+G79+G60)</f>
        <v>141</v>
      </c>
      <c r="H113" s="19"/>
      <c r="I113" s="44"/>
    </row>
    <row r="114" spans="1:9" s="41" customFormat="1" ht="42" customHeight="1" x14ac:dyDescent="0.25">
      <c r="A114" s="60">
        <v>65</v>
      </c>
      <c r="B114" s="25" t="s">
        <v>252</v>
      </c>
      <c r="C114" s="24" t="s">
        <v>86</v>
      </c>
      <c r="D114" s="9" t="s">
        <v>254</v>
      </c>
      <c r="E114" s="61" t="s">
        <v>253</v>
      </c>
      <c r="F114" s="62">
        <v>50</v>
      </c>
      <c r="G114" s="62">
        <v>50</v>
      </c>
      <c r="H114" s="62">
        <v>40</v>
      </c>
      <c r="I114" s="10" t="s">
        <v>261</v>
      </c>
    </row>
    <row r="115" spans="1:9" s="41" customFormat="1" ht="38.25" x14ac:dyDescent="0.25">
      <c r="A115" s="60">
        <v>66</v>
      </c>
      <c r="B115" s="25" t="s">
        <v>259</v>
      </c>
      <c r="C115" s="24" t="s">
        <v>86</v>
      </c>
      <c r="D115" s="9" t="s">
        <v>254</v>
      </c>
      <c r="E115" s="61" t="s">
        <v>257</v>
      </c>
      <c r="F115" s="62">
        <v>50</v>
      </c>
      <c r="G115" s="62">
        <v>50</v>
      </c>
      <c r="H115" s="62">
        <v>40</v>
      </c>
      <c r="I115" s="63" t="s">
        <v>262</v>
      </c>
    </row>
    <row r="116" spans="1:9" s="41" customFormat="1" ht="38.25" x14ac:dyDescent="0.25">
      <c r="A116" s="60">
        <v>67</v>
      </c>
      <c r="B116" s="25" t="s">
        <v>260</v>
      </c>
      <c r="C116" s="24" t="s">
        <v>86</v>
      </c>
      <c r="D116" s="9" t="s">
        <v>254</v>
      </c>
      <c r="E116" s="61" t="s">
        <v>258</v>
      </c>
      <c r="F116" s="62">
        <v>45</v>
      </c>
      <c r="G116" s="62">
        <v>45</v>
      </c>
      <c r="H116" s="62">
        <v>40</v>
      </c>
      <c r="I116" s="64"/>
    </row>
    <row r="117" spans="1:9" s="41" customFormat="1" ht="15.75" x14ac:dyDescent="0.25">
      <c r="A117" s="15" t="s">
        <v>263</v>
      </c>
      <c r="B117" s="15"/>
      <c r="C117" s="15"/>
      <c r="D117" s="15"/>
      <c r="E117" s="15"/>
      <c r="F117" s="16">
        <f>SUM(F114:F116)</f>
        <v>145</v>
      </c>
      <c r="G117" s="16">
        <f t="shared" ref="G117:H117" si="10">SUM(G114:G116)</f>
        <v>145</v>
      </c>
      <c r="H117" s="16">
        <f t="shared" si="10"/>
        <v>120</v>
      </c>
      <c r="I117" s="33"/>
    </row>
    <row r="118" spans="1:9" s="41" customFormat="1" x14ac:dyDescent="0.25">
      <c r="A118" s="42">
        <v>3</v>
      </c>
      <c r="B118" s="20" t="s">
        <v>17</v>
      </c>
      <c r="C118" s="20"/>
      <c r="D118" s="20"/>
      <c r="E118" s="20"/>
      <c r="F118" s="21">
        <f>SUM(F114:F116)</f>
        <v>145</v>
      </c>
      <c r="G118" s="21">
        <f t="shared" ref="G118:H118" si="11">SUM(G114:G116)</f>
        <v>145</v>
      </c>
      <c r="H118" s="21">
        <f t="shared" si="11"/>
        <v>120</v>
      </c>
      <c r="I118" s="43"/>
    </row>
    <row r="119" spans="1:9" s="41" customFormat="1" x14ac:dyDescent="0.25">
      <c r="A119" s="19">
        <v>0</v>
      </c>
      <c r="B119" s="20" t="s">
        <v>16</v>
      </c>
      <c r="C119" s="20"/>
      <c r="D119" s="20"/>
      <c r="E119" s="20"/>
      <c r="F119" s="19">
        <v>0</v>
      </c>
      <c r="G119" s="19">
        <v>0</v>
      </c>
      <c r="H119" s="19"/>
      <c r="I119" s="44"/>
    </row>
    <row r="120" spans="1:9" s="41" customFormat="1" x14ac:dyDescent="0.25">
      <c r="A120" s="19">
        <v>0</v>
      </c>
      <c r="B120" s="20" t="s">
        <v>18</v>
      </c>
      <c r="C120" s="20"/>
      <c r="D120" s="20"/>
      <c r="E120" s="20"/>
      <c r="F120" s="19">
        <v>0</v>
      </c>
      <c r="G120" s="19">
        <v>0</v>
      </c>
      <c r="H120" s="19"/>
      <c r="I120" s="44"/>
    </row>
    <row r="121" spans="1:9" s="41" customFormat="1" x14ac:dyDescent="0.25">
      <c r="A121" s="21">
        <v>0</v>
      </c>
      <c r="B121" s="45" t="s">
        <v>19</v>
      </c>
      <c r="C121" s="45"/>
      <c r="D121" s="45"/>
      <c r="E121" s="45"/>
      <c r="F121" s="21">
        <v>0</v>
      </c>
      <c r="G121" s="21">
        <v>0</v>
      </c>
      <c r="H121" s="19"/>
      <c r="I121" s="44"/>
    </row>
    <row r="122" spans="1:9" s="41" customFormat="1" ht="45" x14ac:dyDescent="0.25">
      <c r="A122" s="65">
        <v>68</v>
      </c>
      <c r="B122" s="12" t="s">
        <v>264</v>
      </c>
      <c r="C122" s="24" t="s">
        <v>86</v>
      </c>
      <c r="D122" s="9" t="s">
        <v>254</v>
      </c>
      <c r="E122" s="9" t="s">
        <v>270</v>
      </c>
      <c r="F122" s="9">
        <v>50</v>
      </c>
      <c r="G122" s="9">
        <v>50</v>
      </c>
      <c r="H122" s="9">
        <v>40</v>
      </c>
      <c r="I122" s="10" t="s">
        <v>271</v>
      </c>
    </row>
    <row r="123" spans="1:9" s="41" customFormat="1" ht="38.25" x14ac:dyDescent="0.25">
      <c r="A123" s="65">
        <v>69</v>
      </c>
      <c r="B123" s="12" t="s">
        <v>265</v>
      </c>
      <c r="C123" s="24" t="s">
        <v>86</v>
      </c>
      <c r="D123" s="9" t="s">
        <v>254</v>
      </c>
      <c r="E123" s="9" t="s">
        <v>272</v>
      </c>
      <c r="F123" s="9">
        <v>45</v>
      </c>
      <c r="G123" s="9">
        <v>45</v>
      </c>
      <c r="H123" s="9">
        <v>40</v>
      </c>
      <c r="I123" s="66"/>
    </row>
    <row r="124" spans="1:9" s="41" customFormat="1" ht="337.5" x14ac:dyDescent="0.25">
      <c r="A124" s="65">
        <v>70</v>
      </c>
      <c r="B124" s="12" t="s">
        <v>266</v>
      </c>
      <c r="C124" s="24" t="s">
        <v>86</v>
      </c>
      <c r="D124" s="9" t="s">
        <v>254</v>
      </c>
      <c r="E124" s="9" t="s">
        <v>273</v>
      </c>
      <c r="F124" s="9">
        <v>130</v>
      </c>
      <c r="G124" s="9"/>
      <c r="H124" s="9">
        <v>40</v>
      </c>
      <c r="I124" s="10" t="s">
        <v>274</v>
      </c>
    </row>
    <row r="125" spans="1:9" s="41" customFormat="1" ht="38.25" x14ac:dyDescent="0.25">
      <c r="A125" s="65">
        <v>71</v>
      </c>
      <c r="B125" s="12" t="s">
        <v>267</v>
      </c>
      <c r="C125" s="24" t="s">
        <v>86</v>
      </c>
      <c r="D125" s="9" t="s">
        <v>254</v>
      </c>
      <c r="E125" s="9" t="s">
        <v>275</v>
      </c>
      <c r="F125" s="9">
        <v>30</v>
      </c>
      <c r="G125" s="9">
        <v>30</v>
      </c>
      <c r="H125" s="9">
        <v>40</v>
      </c>
      <c r="I125" s="12" t="s">
        <v>278</v>
      </c>
    </row>
    <row r="126" spans="1:9" s="41" customFormat="1" ht="38.25" x14ac:dyDescent="0.25">
      <c r="A126" s="65">
        <v>72</v>
      </c>
      <c r="B126" s="12" t="s">
        <v>268</v>
      </c>
      <c r="C126" s="60" t="s">
        <v>76</v>
      </c>
      <c r="D126" s="9" t="s">
        <v>254</v>
      </c>
      <c r="E126" s="9" t="s">
        <v>276</v>
      </c>
      <c r="F126" s="9">
        <v>13</v>
      </c>
      <c r="G126" s="9"/>
      <c r="H126" s="9"/>
      <c r="I126" s="12" t="s">
        <v>277</v>
      </c>
    </row>
    <row r="127" spans="1:9" s="41" customFormat="1" ht="15.75" x14ac:dyDescent="0.25">
      <c r="A127" s="15" t="s">
        <v>269</v>
      </c>
      <c r="B127" s="15"/>
      <c r="C127" s="15"/>
      <c r="D127" s="15"/>
      <c r="E127" s="15"/>
      <c r="F127" s="16">
        <f>SUM(F122:F126)</f>
        <v>268</v>
      </c>
      <c r="G127" s="16">
        <f t="shared" ref="G127:H127" si="12">SUM(G122:G126)</f>
        <v>125</v>
      </c>
      <c r="H127" s="16">
        <f t="shared" si="12"/>
        <v>160</v>
      </c>
      <c r="I127" s="33"/>
    </row>
    <row r="128" spans="1:9" s="41" customFormat="1" x14ac:dyDescent="0.25">
      <c r="A128" s="42">
        <v>4</v>
      </c>
      <c r="B128" s="20" t="s">
        <v>17</v>
      </c>
      <c r="C128" s="20"/>
      <c r="D128" s="20"/>
      <c r="E128" s="20"/>
      <c r="F128" s="21">
        <f>SUM(F122:F125)</f>
        <v>255</v>
      </c>
      <c r="G128" s="21">
        <f t="shared" ref="G128:H128" si="13">SUM(G122:G125)</f>
        <v>125</v>
      </c>
      <c r="H128" s="21">
        <f t="shared" si="13"/>
        <v>160</v>
      </c>
      <c r="I128" s="43"/>
    </row>
    <row r="129" spans="1:9" s="41" customFormat="1" x14ac:dyDescent="0.25">
      <c r="A129" s="19">
        <v>1</v>
      </c>
      <c r="B129" s="20" t="s">
        <v>16</v>
      </c>
      <c r="C129" s="20"/>
      <c r="D129" s="20"/>
      <c r="E129" s="20"/>
      <c r="F129" s="19">
        <f>SUM(F126)</f>
        <v>13</v>
      </c>
      <c r="G129" s="19">
        <f>SUM(G126)</f>
        <v>0</v>
      </c>
      <c r="H129" s="19"/>
      <c r="I129" s="44"/>
    </row>
    <row r="130" spans="1:9" s="41" customFormat="1" x14ac:dyDescent="0.25">
      <c r="A130" s="19">
        <v>0</v>
      </c>
      <c r="B130" s="20" t="s">
        <v>18</v>
      </c>
      <c r="C130" s="20"/>
      <c r="D130" s="20"/>
      <c r="E130" s="20"/>
      <c r="F130" s="19">
        <v>0</v>
      </c>
      <c r="G130" s="19">
        <v>0</v>
      </c>
      <c r="H130" s="19"/>
      <c r="I130" s="44"/>
    </row>
    <row r="131" spans="1:9" s="41" customFormat="1" x14ac:dyDescent="0.25">
      <c r="A131" s="21">
        <v>0</v>
      </c>
      <c r="B131" s="45" t="s">
        <v>19</v>
      </c>
      <c r="C131" s="45"/>
      <c r="D131" s="45"/>
      <c r="E131" s="45"/>
      <c r="F131" s="21">
        <v>0</v>
      </c>
      <c r="G131" s="21">
        <v>0</v>
      </c>
      <c r="H131" s="19"/>
      <c r="I131" s="44"/>
    </row>
    <row r="132" spans="1:9" s="41" customFormat="1" ht="84.75" customHeight="1" x14ac:dyDescent="0.25">
      <c r="A132" s="65">
        <v>73</v>
      </c>
      <c r="B132" s="25" t="s">
        <v>279</v>
      </c>
      <c r="C132" s="24" t="s">
        <v>297</v>
      </c>
      <c r="D132" s="24" t="s">
        <v>288</v>
      </c>
      <c r="E132" s="24" t="s">
        <v>289</v>
      </c>
      <c r="F132" s="9">
        <v>60</v>
      </c>
      <c r="G132" s="9">
        <v>30</v>
      </c>
      <c r="H132" s="37"/>
      <c r="I132" s="13" t="s">
        <v>299</v>
      </c>
    </row>
    <row r="133" spans="1:9" s="41" customFormat="1" ht="25.5" x14ac:dyDescent="0.25">
      <c r="A133" s="65">
        <v>74</v>
      </c>
      <c r="B133" s="25" t="s">
        <v>280</v>
      </c>
      <c r="C133" s="24" t="s">
        <v>298</v>
      </c>
      <c r="D133" s="24" t="s">
        <v>28</v>
      </c>
      <c r="E133" s="24" t="s">
        <v>290</v>
      </c>
      <c r="F133" s="9">
        <v>40</v>
      </c>
      <c r="G133" s="9"/>
      <c r="H133" s="6">
        <v>40</v>
      </c>
      <c r="I133" s="13" t="s">
        <v>300</v>
      </c>
    </row>
    <row r="134" spans="1:9" s="41" customFormat="1" ht="51" x14ac:dyDescent="0.25">
      <c r="A134" s="65">
        <v>75</v>
      </c>
      <c r="B134" s="25" t="s">
        <v>281</v>
      </c>
      <c r="C134" s="24" t="s">
        <v>26</v>
      </c>
      <c r="D134" s="24" t="s">
        <v>291</v>
      </c>
      <c r="E134" s="24" t="s">
        <v>292</v>
      </c>
      <c r="F134" s="24">
        <v>100</v>
      </c>
      <c r="G134" s="9"/>
      <c r="H134" s="37"/>
      <c r="I134" s="10" t="s">
        <v>301</v>
      </c>
    </row>
    <row r="135" spans="1:9" s="41" customFormat="1" ht="126" x14ac:dyDescent="0.25">
      <c r="A135" s="65">
        <v>76</v>
      </c>
      <c r="B135" s="25" t="s">
        <v>282</v>
      </c>
      <c r="C135" s="24" t="s">
        <v>19</v>
      </c>
      <c r="D135" s="24" t="s">
        <v>23</v>
      </c>
      <c r="E135" s="24" t="s">
        <v>293</v>
      </c>
      <c r="F135" s="24">
        <v>10</v>
      </c>
      <c r="G135" s="9"/>
      <c r="H135" s="37"/>
      <c r="I135" s="58" t="s">
        <v>302</v>
      </c>
    </row>
    <row r="136" spans="1:9" s="41" customFormat="1" ht="42" x14ac:dyDescent="0.25">
      <c r="A136" s="65">
        <v>77</v>
      </c>
      <c r="B136" s="25" t="s">
        <v>283</v>
      </c>
      <c r="C136" s="24" t="s">
        <v>13</v>
      </c>
      <c r="D136" s="24" t="s">
        <v>12</v>
      </c>
      <c r="E136" s="24" t="s">
        <v>294</v>
      </c>
      <c r="F136" s="24">
        <v>5</v>
      </c>
      <c r="G136" s="9"/>
      <c r="H136" s="37"/>
      <c r="I136" s="58" t="s">
        <v>374</v>
      </c>
    </row>
    <row r="137" spans="1:9" s="41" customFormat="1" ht="105" x14ac:dyDescent="0.25">
      <c r="A137" s="65">
        <v>78</v>
      </c>
      <c r="B137" s="25" t="s">
        <v>284</v>
      </c>
      <c r="C137" s="24" t="s">
        <v>297</v>
      </c>
      <c r="D137" s="24" t="s">
        <v>12</v>
      </c>
      <c r="E137" s="24" t="s">
        <v>295</v>
      </c>
      <c r="F137" s="24">
        <v>10</v>
      </c>
      <c r="G137" s="9">
        <v>2</v>
      </c>
      <c r="H137" s="37"/>
      <c r="I137" s="58" t="s">
        <v>303</v>
      </c>
    </row>
    <row r="138" spans="1:9" s="41" customFormat="1" ht="38.25" x14ac:dyDescent="0.25">
      <c r="A138" s="65">
        <v>79</v>
      </c>
      <c r="B138" s="25" t="s">
        <v>285</v>
      </c>
      <c r="C138" s="24" t="s">
        <v>49</v>
      </c>
      <c r="D138" s="9" t="s">
        <v>12</v>
      </c>
      <c r="E138" s="9" t="s">
        <v>296</v>
      </c>
      <c r="F138" s="9">
        <v>10</v>
      </c>
      <c r="G138" s="9"/>
      <c r="H138" s="37"/>
      <c r="I138" s="58" t="s">
        <v>304</v>
      </c>
    </row>
    <row r="139" spans="1:9" s="41" customFormat="1" ht="15.75" x14ac:dyDescent="0.25">
      <c r="A139" s="15" t="s">
        <v>286</v>
      </c>
      <c r="B139" s="15"/>
      <c r="C139" s="15"/>
      <c r="D139" s="15"/>
      <c r="E139" s="15"/>
      <c r="F139" s="16">
        <f>SUM(F132:F138)</f>
        <v>235</v>
      </c>
      <c r="G139" s="16">
        <f t="shared" ref="G139:H139" si="14">SUM(G132:G138)</f>
        <v>32</v>
      </c>
      <c r="H139" s="16">
        <f t="shared" si="14"/>
        <v>40</v>
      </c>
      <c r="I139" s="33"/>
    </row>
    <row r="140" spans="1:9" s="41" customFormat="1" x14ac:dyDescent="0.25">
      <c r="A140" s="42">
        <v>1</v>
      </c>
      <c r="B140" s="20" t="s">
        <v>17</v>
      </c>
      <c r="C140" s="20"/>
      <c r="D140" s="20"/>
      <c r="E140" s="20"/>
      <c r="F140" s="21">
        <f>SUM(F133)</f>
        <v>40</v>
      </c>
      <c r="G140" s="21">
        <f t="shared" ref="G140:H140" si="15">SUM(G133)</f>
        <v>0</v>
      </c>
      <c r="H140" s="21">
        <f t="shared" si="15"/>
        <v>40</v>
      </c>
      <c r="I140" s="43"/>
    </row>
    <row r="141" spans="1:9" s="41" customFormat="1" x14ac:dyDescent="0.25">
      <c r="A141" s="19">
        <v>3</v>
      </c>
      <c r="B141" s="20" t="s">
        <v>16</v>
      </c>
      <c r="C141" s="20"/>
      <c r="D141" s="20"/>
      <c r="E141" s="20"/>
      <c r="F141" s="19">
        <f>SUM(F136:F138)</f>
        <v>25</v>
      </c>
      <c r="G141" s="19">
        <f>SUM(G136:G138)</f>
        <v>2</v>
      </c>
      <c r="H141" s="19"/>
      <c r="I141" s="44"/>
    </row>
    <row r="142" spans="1:9" s="41" customFormat="1" x14ac:dyDescent="0.25">
      <c r="A142" s="19">
        <v>2</v>
      </c>
      <c r="B142" s="20" t="s">
        <v>18</v>
      </c>
      <c r="C142" s="20"/>
      <c r="D142" s="20"/>
      <c r="E142" s="20"/>
      <c r="F142" s="19">
        <f>SUM(F134+F132)</f>
        <v>160</v>
      </c>
      <c r="G142" s="19">
        <f>SUM(G134+G132)</f>
        <v>30</v>
      </c>
      <c r="H142" s="19"/>
      <c r="I142" s="44"/>
    </row>
    <row r="143" spans="1:9" s="41" customFormat="1" x14ac:dyDescent="0.25">
      <c r="A143" s="21">
        <v>1</v>
      </c>
      <c r="B143" s="45" t="s">
        <v>19</v>
      </c>
      <c r="C143" s="45"/>
      <c r="D143" s="45"/>
      <c r="E143" s="45"/>
      <c r="F143" s="21">
        <f>SUM(F135)</f>
        <v>10</v>
      </c>
      <c r="G143" s="21">
        <f>SUM(G135)</f>
        <v>0</v>
      </c>
      <c r="H143" s="19"/>
      <c r="I143" s="44"/>
    </row>
    <row r="144" spans="1:9" s="41" customFormat="1" ht="15.75" x14ac:dyDescent="0.25">
      <c r="A144" s="15" t="s">
        <v>287</v>
      </c>
      <c r="B144" s="15"/>
      <c r="C144" s="15"/>
      <c r="D144" s="15"/>
      <c r="E144" s="15"/>
      <c r="F144" s="46">
        <f>SUM(F139+F127+F117+F109)</f>
        <v>4496</v>
      </c>
      <c r="G144" s="46">
        <f t="shared" ref="G144:H144" si="16">SUM(G139+G127+G117+G109)</f>
        <v>2109</v>
      </c>
      <c r="H144" s="46">
        <f t="shared" si="16"/>
        <v>1320</v>
      </c>
      <c r="I144" s="33"/>
    </row>
    <row r="145" spans="1:9" s="41" customFormat="1" x14ac:dyDescent="0.25">
      <c r="A145" s="42">
        <v>33</v>
      </c>
      <c r="B145" s="20" t="s">
        <v>17</v>
      </c>
      <c r="C145" s="20"/>
      <c r="D145" s="20"/>
      <c r="E145" s="20"/>
      <c r="F145" s="21">
        <f>SUM(F140+F128+F118+F110)</f>
        <v>2489</v>
      </c>
      <c r="G145" s="21">
        <f t="shared" ref="G145:H145" si="17">SUM(G140+G128+G118+G110)</f>
        <v>1279</v>
      </c>
      <c r="H145" s="21">
        <f t="shared" si="17"/>
        <v>1320</v>
      </c>
      <c r="I145" s="43"/>
    </row>
    <row r="146" spans="1:9" s="41" customFormat="1" x14ac:dyDescent="0.25">
      <c r="A146" s="19">
        <v>19</v>
      </c>
      <c r="B146" s="20" t="s">
        <v>16</v>
      </c>
      <c r="C146" s="20"/>
      <c r="D146" s="20"/>
      <c r="E146" s="20"/>
      <c r="F146" s="21">
        <f>SUM(F141+F129+F119+F111)</f>
        <v>201</v>
      </c>
      <c r="G146" s="21">
        <f>SUM(G141+G129+G119+G111)</f>
        <v>27</v>
      </c>
      <c r="H146" s="19"/>
      <c r="I146" s="44"/>
    </row>
    <row r="147" spans="1:9" s="41" customFormat="1" x14ac:dyDescent="0.25">
      <c r="A147" s="19">
        <v>22</v>
      </c>
      <c r="B147" s="20" t="s">
        <v>18</v>
      </c>
      <c r="C147" s="20"/>
      <c r="D147" s="20"/>
      <c r="E147" s="20"/>
      <c r="F147" s="21">
        <f>SUM(F142+F130+F120+F112)</f>
        <v>1572</v>
      </c>
      <c r="G147" s="21">
        <f>SUM(G142+G130+G120+G112)</f>
        <v>662</v>
      </c>
      <c r="H147" s="19"/>
      <c r="I147" s="44"/>
    </row>
    <row r="148" spans="1:9" s="41" customFormat="1" x14ac:dyDescent="0.25">
      <c r="A148" s="21">
        <v>5</v>
      </c>
      <c r="B148" s="45" t="s">
        <v>19</v>
      </c>
      <c r="C148" s="45"/>
      <c r="D148" s="45"/>
      <c r="E148" s="45"/>
      <c r="F148" s="21">
        <f>SUM(F143+F121+F131+F113)</f>
        <v>234</v>
      </c>
      <c r="G148" s="21">
        <f t="shared" ref="G148" si="18">SUM(G143+G121+G131+G113)</f>
        <v>141</v>
      </c>
      <c r="H148" s="19"/>
      <c r="I148" s="44"/>
    </row>
    <row r="149" spans="1:9" s="41" customFormat="1" ht="51" x14ac:dyDescent="0.25">
      <c r="A149" s="9">
        <v>80</v>
      </c>
      <c r="B149" s="12" t="s">
        <v>305</v>
      </c>
      <c r="C149" s="61" t="s">
        <v>13</v>
      </c>
      <c r="D149" s="9" t="s">
        <v>100</v>
      </c>
      <c r="E149" s="9" t="s">
        <v>315</v>
      </c>
      <c r="F149" s="24">
        <v>120</v>
      </c>
      <c r="G149" s="24">
        <v>120</v>
      </c>
      <c r="H149" s="9"/>
      <c r="I149" s="10" t="s">
        <v>316</v>
      </c>
    </row>
    <row r="150" spans="1:9" s="41" customFormat="1" ht="56.25" x14ac:dyDescent="0.25">
      <c r="A150" s="9">
        <v>81</v>
      </c>
      <c r="B150" s="12" t="s">
        <v>306</v>
      </c>
      <c r="C150" s="61" t="s">
        <v>21</v>
      </c>
      <c r="D150" s="9" t="s">
        <v>99</v>
      </c>
      <c r="E150" s="9" t="s">
        <v>317</v>
      </c>
      <c r="F150" s="24">
        <v>45</v>
      </c>
      <c r="G150" s="24"/>
      <c r="H150" s="9"/>
      <c r="I150" s="10" t="s">
        <v>318</v>
      </c>
    </row>
    <row r="151" spans="1:9" s="41" customFormat="1" ht="38.25" x14ac:dyDescent="0.25">
      <c r="A151" s="9">
        <v>82</v>
      </c>
      <c r="B151" s="12" t="s">
        <v>307</v>
      </c>
      <c r="C151" s="61" t="s">
        <v>84</v>
      </c>
      <c r="D151" s="9" t="s">
        <v>99</v>
      </c>
      <c r="E151" s="9" t="s">
        <v>317</v>
      </c>
      <c r="F151" s="24">
        <v>50</v>
      </c>
      <c r="G151" s="24"/>
      <c r="H151" s="9"/>
      <c r="I151" s="32" t="s">
        <v>319</v>
      </c>
    </row>
    <row r="152" spans="1:9" s="41" customFormat="1" ht="56.25" x14ac:dyDescent="0.25">
      <c r="A152" s="9">
        <v>83</v>
      </c>
      <c r="B152" s="12" t="s">
        <v>308</v>
      </c>
      <c r="C152" s="61" t="s">
        <v>75</v>
      </c>
      <c r="D152" s="9" t="s">
        <v>320</v>
      </c>
      <c r="E152" s="9" t="s">
        <v>321</v>
      </c>
      <c r="F152" s="24">
        <v>70</v>
      </c>
      <c r="G152" s="24">
        <v>50</v>
      </c>
      <c r="H152" s="9"/>
      <c r="I152" s="10" t="s">
        <v>322</v>
      </c>
    </row>
    <row r="153" spans="1:9" s="41" customFormat="1" ht="38.25" x14ac:dyDescent="0.25">
      <c r="A153" s="9">
        <v>84</v>
      </c>
      <c r="B153" s="25" t="s">
        <v>309</v>
      </c>
      <c r="C153" s="61" t="s">
        <v>49</v>
      </c>
      <c r="D153" s="9" t="s">
        <v>23</v>
      </c>
      <c r="E153" s="9" t="s">
        <v>323</v>
      </c>
      <c r="F153" s="24">
        <v>10</v>
      </c>
      <c r="G153" s="24"/>
      <c r="H153" s="9"/>
      <c r="I153" s="32" t="s">
        <v>324</v>
      </c>
    </row>
    <row r="154" spans="1:9" s="41" customFormat="1" ht="38.25" x14ac:dyDescent="0.25">
      <c r="A154" s="9">
        <v>85</v>
      </c>
      <c r="B154" s="12" t="s">
        <v>310</v>
      </c>
      <c r="C154" s="24" t="s">
        <v>86</v>
      </c>
      <c r="D154" s="9" t="s">
        <v>100</v>
      </c>
      <c r="E154" s="9" t="s">
        <v>325</v>
      </c>
      <c r="F154" s="24">
        <v>35</v>
      </c>
      <c r="G154" s="24"/>
      <c r="H154" s="9">
        <v>40</v>
      </c>
      <c r="I154" s="32" t="s">
        <v>375</v>
      </c>
    </row>
    <row r="155" spans="1:9" s="41" customFormat="1" ht="25.5" x14ac:dyDescent="0.25">
      <c r="A155" s="9">
        <v>86</v>
      </c>
      <c r="B155" s="12" t="s">
        <v>311</v>
      </c>
      <c r="C155" s="61" t="s">
        <v>49</v>
      </c>
      <c r="D155" s="9" t="s">
        <v>99</v>
      </c>
      <c r="E155" s="9" t="s">
        <v>326</v>
      </c>
      <c r="F155" s="24">
        <v>50</v>
      </c>
      <c r="G155" s="24"/>
      <c r="H155" s="9"/>
      <c r="I155" s="32" t="s">
        <v>376</v>
      </c>
    </row>
    <row r="156" spans="1:9" s="41" customFormat="1" ht="51" x14ac:dyDescent="0.25">
      <c r="A156" s="9">
        <v>87</v>
      </c>
      <c r="B156" s="12" t="s">
        <v>312</v>
      </c>
      <c r="C156" s="24" t="s">
        <v>332</v>
      </c>
      <c r="D156" s="9" t="s">
        <v>327</v>
      </c>
      <c r="E156" s="9" t="s">
        <v>328</v>
      </c>
      <c r="F156" s="24">
        <v>60</v>
      </c>
      <c r="G156" s="24">
        <v>60</v>
      </c>
      <c r="H156" s="9"/>
      <c r="I156" s="10" t="s">
        <v>377</v>
      </c>
    </row>
    <row r="157" spans="1:9" s="41" customFormat="1" ht="45" x14ac:dyDescent="0.25">
      <c r="A157" s="9">
        <v>88</v>
      </c>
      <c r="B157" s="12" t="s">
        <v>313</v>
      </c>
      <c r="C157" s="24" t="s">
        <v>333</v>
      </c>
      <c r="D157" s="9" t="s">
        <v>100</v>
      </c>
      <c r="E157" s="9" t="s">
        <v>329</v>
      </c>
      <c r="F157" s="24">
        <v>60</v>
      </c>
      <c r="G157" s="24"/>
      <c r="H157" s="9"/>
      <c r="I157" s="10" t="s">
        <v>378</v>
      </c>
    </row>
    <row r="158" spans="1:9" s="41" customFormat="1" ht="45" x14ac:dyDescent="0.25">
      <c r="A158" s="9">
        <v>89</v>
      </c>
      <c r="B158" s="25" t="s">
        <v>314</v>
      </c>
      <c r="C158" s="24" t="s">
        <v>26</v>
      </c>
      <c r="D158" s="9" t="s">
        <v>23</v>
      </c>
      <c r="E158" s="9" t="s">
        <v>330</v>
      </c>
      <c r="F158" s="24">
        <v>10</v>
      </c>
      <c r="G158" s="24"/>
      <c r="H158" s="9"/>
      <c r="I158" s="10" t="s">
        <v>379</v>
      </c>
    </row>
    <row r="159" spans="1:9" s="41" customFormat="1" ht="15.75" x14ac:dyDescent="0.25">
      <c r="A159" s="15" t="s">
        <v>331</v>
      </c>
      <c r="B159" s="15"/>
      <c r="C159" s="15"/>
      <c r="D159" s="15"/>
      <c r="E159" s="15"/>
      <c r="F159" s="16">
        <f>SUM(F149:F158)</f>
        <v>510</v>
      </c>
      <c r="G159" s="16">
        <f t="shared" ref="G159:H159" si="19">SUM(G149:G158)</f>
        <v>230</v>
      </c>
      <c r="H159" s="16">
        <f t="shared" si="19"/>
        <v>40</v>
      </c>
      <c r="I159" s="102"/>
    </row>
    <row r="160" spans="1:9" s="41" customFormat="1" x14ac:dyDescent="0.25">
      <c r="A160" s="42">
        <v>1</v>
      </c>
      <c r="B160" s="20" t="s">
        <v>17</v>
      </c>
      <c r="C160" s="20"/>
      <c r="D160" s="20"/>
      <c r="E160" s="20"/>
      <c r="F160" s="21">
        <f>SUM(F154)</f>
        <v>35</v>
      </c>
      <c r="G160" s="21">
        <f t="shared" ref="G160:H160" si="20">SUM(G154)</f>
        <v>0</v>
      </c>
      <c r="H160" s="21">
        <f t="shared" si="20"/>
        <v>40</v>
      </c>
      <c r="I160" s="103"/>
    </row>
    <row r="161" spans="1:9" s="41" customFormat="1" x14ac:dyDescent="0.25">
      <c r="A161" s="19">
        <v>2</v>
      </c>
      <c r="B161" s="20" t="s">
        <v>16</v>
      </c>
      <c r="C161" s="20"/>
      <c r="D161" s="20"/>
      <c r="E161" s="20"/>
      <c r="F161" s="19">
        <f>SUM(F158+F153)</f>
        <v>20</v>
      </c>
      <c r="G161" s="19">
        <f>SUM(G158+G153)</f>
        <v>0</v>
      </c>
      <c r="H161" s="19"/>
      <c r="I161" s="104"/>
    </row>
    <row r="162" spans="1:9" s="41" customFormat="1" x14ac:dyDescent="0.25">
      <c r="A162" s="19">
        <v>7</v>
      </c>
      <c r="B162" s="20" t="s">
        <v>18</v>
      </c>
      <c r="C162" s="20"/>
      <c r="D162" s="20"/>
      <c r="E162" s="20"/>
      <c r="F162" s="19">
        <f>SUM(F157+F156+F155+F152+F151+F150+F149)</f>
        <v>455</v>
      </c>
      <c r="G162" s="19">
        <f>SUM(G157+G156+G155+G152+G151+G150+G149)</f>
        <v>230</v>
      </c>
      <c r="H162" s="19"/>
      <c r="I162" s="104"/>
    </row>
    <row r="163" spans="1:9" s="41" customFormat="1" x14ac:dyDescent="0.25">
      <c r="A163" s="21">
        <v>0</v>
      </c>
      <c r="B163" s="45" t="s">
        <v>19</v>
      </c>
      <c r="C163" s="45"/>
      <c r="D163" s="45"/>
      <c r="E163" s="45"/>
      <c r="F163" s="21">
        <v>0</v>
      </c>
      <c r="G163" s="21">
        <f>SUM(G155)</f>
        <v>0</v>
      </c>
      <c r="H163" s="19"/>
      <c r="I163" s="104"/>
    </row>
    <row r="164" spans="1:9" s="41" customFormat="1" ht="45" x14ac:dyDescent="0.25">
      <c r="A164" s="9">
        <v>90</v>
      </c>
      <c r="B164" s="12" t="s">
        <v>334</v>
      </c>
      <c r="C164" s="9" t="s">
        <v>49</v>
      </c>
      <c r="D164" s="9" t="s">
        <v>12</v>
      </c>
      <c r="E164" s="9" t="s">
        <v>370</v>
      </c>
      <c r="F164" s="24">
        <v>8</v>
      </c>
      <c r="G164" s="24"/>
      <c r="H164" s="24"/>
      <c r="I164" s="10" t="s">
        <v>380</v>
      </c>
    </row>
    <row r="165" spans="1:9" s="41" customFormat="1" ht="45" x14ac:dyDescent="0.25">
      <c r="A165" s="9">
        <v>91</v>
      </c>
      <c r="B165" s="25" t="s">
        <v>371</v>
      </c>
      <c r="C165" s="9" t="s">
        <v>333</v>
      </c>
      <c r="D165" s="9" t="s">
        <v>12</v>
      </c>
      <c r="E165" s="9" t="s">
        <v>373</v>
      </c>
      <c r="F165" s="24">
        <v>10</v>
      </c>
      <c r="G165" s="24"/>
      <c r="H165" s="24"/>
      <c r="I165" s="10" t="s">
        <v>392</v>
      </c>
    </row>
    <row r="166" spans="1:9" s="41" customFormat="1" ht="45" x14ac:dyDescent="0.25">
      <c r="A166" s="9">
        <v>92</v>
      </c>
      <c r="B166" s="25" t="s">
        <v>372</v>
      </c>
      <c r="C166" s="9" t="s">
        <v>333</v>
      </c>
      <c r="D166" s="9" t="s">
        <v>12</v>
      </c>
      <c r="E166" s="9" t="s">
        <v>373</v>
      </c>
      <c r="F166" s="24">
        <v>7</v>
      </c>
      <c r="G166" s="24"/>
      <c r="H166" s="24"/>
      <c r="I166" s="10" t="s">
        <v>393</v>
      </c>
    </row>
    <row r="167" spans="1:9" s="41" customFormat="1" ht="45" x14ac:dyDescent="0.25">
      <c r="A167" s="9">
        <v>93</v>
      </c>
      <c r="B167" s="12" t="s">
        <v>337</v>
      </c>
      <c r="C167" s="9" t="s">
        <v>13</v>
      </c>
      <c r="D167" s="9" t="s">
        <v>99</v>
      </c>
      <c r="E167" s="9" t="s">
        <v>338</v>
      </c>
      <c r="F167" s="24">
        <v>60</v>
      </c>
      <c r="G167" s="24"/>
      <c r="H167" s="24"/>
      <c r="I167" s="10" t="s">
        <v>390</v>
      </c>
    </row>
    <row r="168" spans="1:9" s="41" customFormat="1" ht="135" x14ac:dyDescent="0.25">
      <c r="A168" s="9">
        <v>94</v>
      </c>
      <c r="B168" s="12" t="s">
        <v>339</v>
      </c>
      <c r="C168" s="9" t="s">
        <v>29</v>
      </c>
      <c r="D168" s="9" t="s">
        <v>100</v>
      </c>
      <c r="E168" s="9" t="s">
        <v>340</v>
      </c>
      <c r="F168" s="24">
        <v>121</v>
      </c>
      <c r="G168" s="24">
        <v>121</v>
      </c>
      <c r="H168" s="24"/>
      <c r="I168" s="10" t="s">
        <v>381</v>
      </c>
    </row>
    <row r="169" spans="1:9" s="41" customFormat="1" ht="56.25" x14ac:dyDescent="0.25">
      <c r="A169" s="9">
        <v>95</v>
      </c>
      <c r="B169" s="25" t="s">
        <v>341</v>
      </c>
      <c r="C169" s="9" t="s">
        <v>21</v>
      </c>
      <c r="D169" s="9" t="s">
        <v>342</v>
      </c>
      <c r="E169" s="9" t="s">
        <v>340</v>
      </c>
      <c r="F169" s="24">
        <v>10</v>
      </c>
      <c r="G169" s="24"/>
      <c r="H169" s="24"/>
      <c r="I169" s="10" t="s">
        <v>389</v>
      </c>
    </row>
    <row r="170" spans="1:9" s="41" customFormat="1" ht="45" x14ac:dyDescent="0.25">
      <c r="A170" s="9">
        <v>96</v>
      </c>
      <c r="B170" s="12" t="s">
        <v>343</v>
      </c>
      <c r="C170" s="67" t="s">
        <v>19</v>
      </c>
      <c r="D170" s="9" t="s">
        <v>99</v>
      </c>
      <c r="E170" s="9" t="s">
        <v>344</v>
      </c>
      <c r="F170" s="24">
        <v>100</v>
      </c>
      <c r="G170" s="24">
        <v>100</v>
      </c>
      <c r="H170" s="24"/>
      <c r="I170" s="10" t="s">
        <v>388</v>
      </c>
    </row>
    <row r="171" spans="1:9" s="41" customFormat="1" ht="38.25" x14ac:dyDescent="0.25">
      <c r="A171" s="9">
        <v>97</v>
      </c>
      <c r="B171" s="12" t="s">
        <v>345</v>
      </c>
      <c r="C171" s="9" t="s">
        <v>86</v>
      </c>
      <c r="D171" s="9" t="s">
        <v>99</v>
      </c>
      <c r="E171" s="9" t="s">
        <v>346</v>
      </c>
      <c r="F171" s="24">
        <v>35</v>
      </c>
      <c r="G171" s="24">
        <v>35</v>
      </c>
      <c r="H171" s="24">
        <v>40</v>
      </c>
      <c r="I171" s="28"/>
    </row>
    <row r="172" spans="1:9" s="41" customFormat="1" ht="51" x14ac:dyDescent="0.25">
      <c r="A172" s="9">
        <v>98</v>
      </c>
      <c r="B172" s="12" t="s">
        <v>347</v>
      </c>
      <c r="C172" s="9" t="s">
        <v>26</v>
      </c>
      <c r="D172" s="9" t="s">
        <v>99</v>
      </c>
      <c r="E172" s="9" t="s">
        <v>348</v>
      </c>
      <c r="F172" s="24">
        <v>60</v>
      </c>
      <c r="G172" s="24">
        <v>60</v>
      </c>
      <c r="H172" s="24"/>
      <c r="I172" s="10" t="s">
        <v>391</v>
      </c>
    </row>
    <row r="173" spans="1:9" s="41" customFormat="1" ht="45" x14ac:dyDescent="0.25">
      <c r="A173" s="9">
        <v>99</v>
      </c>
      <c r="B173" s="12" t="s">
        <v>349</v>
      </c>
      <c r="C173" s="9" t="s">
        <v>86</v>
      </c>
      <c r="D173" s="9" t="s">
        <v>100</v>
      </c>
      <c r="E173" s="9" t="s">
        <v>350</v>
      </c>
      <c r="F173" s="24">
        <v>40</v>
      </c>
      <c r="G173" s="24">
        <v>15</v>
      </c>
      <c r="H173" s="24">
        <v>40</v>
      </c>
      <c r="I173" s="10" t="s">
        <v>394</v>
      </c>
    </row>
    <row r="174" spans="1:9" s="41" customFormat="1" ht="59.25" customHeight="1" x14ac:dyDescent="0.25">
      <c r="A174" s="9">
        <v>100</v>
      </c>
      <c r="B174" s="12" t="s">
        <v>397</v>
      </c>
      <c r="C174" s="9" t="s">
        <v>332</v>
      </c>
      <c r="D174" s="9" t="s">
        <v>66</v>
      </c>
      <c r="E174" s="9" t="s">
        <v>398</v>
      </c>
      <c r="F174" s="24">
        <v>11</v>
      </c>
      <c r="G174" s="24">
        <v>11</v>
      </c>
      <c r="H174" s="24"/>
      <c r="I174" s="10" t="s">
        <v>399</v>
      </c>
    </row>
    <row r="175" spans="1:9" s="41" customFormat="1" ht="15.75" x14ac:dyDescent="0.25">
      <c r="A175" s="15" t="s">
        <v>354</v>
      </c>
      <c r="B175" s="15"/>
      <c r="C175" s="15"/>
      <c r="D175" s="15"/>
      <c r="E175" s="15"/>
      <c r="F175" s="16">
        <f>SUM(F164:F174)</f>
        <v>462</v>
      </c>
      <c r="G175" s="16">
        <f>SUM(G164:G173)</f>
        <v>331</v>
      </c>
      <c r="H175" s="16">
        <f>SUM(H164:H173)</f>
        <v>80</v>
      </c>
      <c r="I175" s="102"/>
    </row>
    <row r="176" spans="1:9" s="41" customFormat="1" x14ac:dyDescent="0.25">
      <c r="A176" s="42">
        <v>2</v>
      </c>
      <c r="B176" s="20" t="s">
        <v>17</v>
      </c>
      <c r="C176" s="20"/>
      <c r="D176" s="20"/>
      <c r="E176" s="20"/>
      <c r="F176" s="21">
        <f>SUM(F173+F171)</f>
        <v>75</v>
      </c>
      <c r="G176" s="21">
        <f t="shared" ref="G176:H176" si="21">SUM(G173+G171)</f>
        <v>50</v>
      </c>
      <c r="H176" s="21">
        <f t="shared" si="21"/>
        <v>80</v>
      </c>
      <c r="I176" s="103"/>
    </row>
    <row r="177" spans="1:9" s="41" customFormat="1" x14ac:dyDescent="0.25">
      <c r="A177" s="19">
        <v>5</v>
      </c>
      <c r="B177" s="20" t="s">
        <v>16</v>
      </c>
      <c r="C177" s="20"/>
      <c r="D177" s="20"/>
      <c r="E177" s="20"/>
      <c r="F177" s="19">
        <f>SUM(F174+F169+F166+F165+F164)</f>
        <v>46</v>
      </c>
      <c r="G177" s="19">
        <f>SUM(G174+G169+G166+G165+G164)</f>
        <v>11</v>
      </c>
      <c r="H177" s="19"/>
      <c r="I177" s="104"/>
    </row>
    <row r="178" spans="1:9" s="41" customFormat="1" x14ac:dyDescent="0.25">
      <c r="A178" s="19">
        <v>3</v>
      </c>
      <c r="B178" s="20" t="s">
        <v>18</v>
      </c>
      <c r="C178" s="20"/>
      <c r="D178" s="20"/>
      <c r="E178" s="20"/>
      <c r="F178" s="19">
        <f>SUM(F172+F168+F167)</f>
        <v>241</v>
      </c>
      <c r="G178" s="19">
        <f>SUM(G172+G168+G167)</f>
        <v>181</v>
      </c>
      <c r="H178" s="19"/>
      <c r="I178" s="104"/>
    </row>
    <row r="179" spans="1:9" s="41" customFormat="1" x14ac:dyDescent="0.25">
      <c r="A179" s="21">
        <v>1</v>
      </c>
      <c r="B179" s="45" t="s">
        <v>19</v>
      </c>
      <c r="C179" s="45"/>
      <c r="D179" s="45"/>
      <c r="E179" s="45"/>
      <c r="F179" s="21">
        <f>SUM(F170)</f>
        <v>100</v>
      </c>
      <c r="G179" s="21">
        <f>SUM(G170)</f>
        <v>100</v>
      </c>
      <c r="H179" s="19"/>
      <c r="I179" s="104"/>
    </row>
    <row r="180" spans="1:9" s="41" customFormat="1" ht="33.75" x14ac:dyDescent="0.25">
      <c r="A180" s="24">
        <v>101</v>
      </c>
      <c r="B180" s="25" t="s">
        <v>355</v>
      </c>
      <c r="C180" s="24" t="s">
        <v>26</v>
      </c>
      <c r="D180" s="24" t="s">
        <v>99</v>
      </c>
      <c r="E180" s="24" t="s">
        <v>382</v>
      </c>
      <c r="F180" s="24">
        <v>60</v>
      </c>
      <c r="G180" s="24">
        <v>60</v>
      </c>
      <c r="H180" s="24"/>
      <c r="I180" s="10" t="s">
        <v>395</v>
      </c>
    </row>
    <row r="181" spans="1:9" s="41" customFormat="1" ht="38.25" x14ac:dyDescent="0.25">
      <c r="A181" s="24">
        <v>102</v>
      </c>
      <c r="B181" s="25" t="s">
        <v>356</v>
      </c>
      <c r="C181" s="24" t="s">
        <v>169</v>
      </c>
      <c r="D181" s="24" t="s">
        <v>99</v>
      </c>
      <c r="E181" s="24" t="s">
        <v>363</v>
      </c>
      <c r="F181" s="24">
        <v>50</v>
      </c>
      <c r="G181" s="24">
        <v>16</v>
      </c>
      <c r="H181" s="24">
        <v>40</v>
      </c>
      <c r="I181" s="10" t="s">
        <v>400</v>
      </c>
    </row>
    <row r="182" spans="1:9" s="41" customFormat="1" ht="38.25" x14ac:dyDescent="0.25">
      <c r="A182" s="24">
        <v>103</v>
      </c>
      <c r="B182" s="25" t="s">
        <v>351</v>
      </c>
      <c r="C182" s="24" t="s">
        <v>353</v>
      </c>
      <c r="D182" s="24" t="s">
        <v>12</v>
      </c>
      <c r="E182" s="24" t="s">
        <v>364</v>
      </c>
      <c r="F182" s="24">
        <v>3</v>
      </c>
      <c r="G182" s="24"/>
      <c r="H182" s="24"/>
      <c r="I182" s="10" t="s">
        <v>407</v>
      </c>
    </row>
    <row r="183" spans="1:9" s="41" customFormat="1" ht="38.25" x14ac:dyDescent="0.25">
      <c r="A183" s="24">
        <v>104</v>
      </c>
      <c r="B183" s="25" t="s">
        <v>352</v>
      </c>
      <c r="C183" s="24" t="s">
        <v>63</v>
      </c>
      <c r="D183" s="24" t="s">
        <v>12</v>
      </c>
      <c r="E183" s="24" t="s">
        <v>364</v>
      </c>
      <c r="F183" s="24">
        <v>4</v>
      </c>
      <c r="G183" s="24"/>
      <c r="H183" s="24"/>
      <c r="I183" s="10" t="s">
        <v>408</v>
      </c>
    </row>
    <row r="184" spans="1:9" s="41" customFormat="1" ht="38.25" x14ac:dyDescent="0.25">
      <c r="A184" s="24">
        <v>105</v>
      </c>
      <c r="B184" s="25" t="s">
        <v>357</v>
      </c>
      <c r="C184" s="24" t="s">
        <v>26</v>
      </c>
      <c r="D184" s="24" t="s">
        <v>99</v>
      </c>
      <c r="E184" s="24" t="s">
        <v>365</v>
      </c>
      <c r="F184" s="24">
        <v>60</v>
      </c>
      <c r="G184" s="24"/>
      <c r="H184" s="24"/>
      <c r="I184" s="10" t="s">
        <v>404</v>
      </c>
    </row>
    <row r="185" spans="1:9" s="41" customFormat="1" ht="38.25" x14ac:dyDescent="0.25">
      <c r="A185" s="24">
        <v>106</v>
      </c>
      <c r="B185" s="25" t="s">
        <v>335</v>
      </c>
      <c r="C185" s="24" t="s">
        <v>63</v>
      </c>
      <c r="D185" s="24" t="s">
        <v>12</v>
      </c>
      <c r="E185" s="24" t="s">
        <v>366</v>
      </c>
      <c r="F185" s="24">
        <v>5</v>
      </c>
      <c r="G185" s="24"/>
      <c r="H185" s="24"/>
      <c r="I185" s="10" t="s">
        <v>402</v>
      </c>
    </row>
    <row r="186" spans="1:9" s="41" customFormat="1" ht="38.25" x14ac:dyDescent="0.25">
      <c r="A186" s="24">
        <v>107</v>
      </c>
      <c r="B186" s="25" t="s">
        <v>336</v>
      </c>
      <c r="C186" s="24" t="s">
        <v>353</v>
      </c>
      <c r="D186" s="24" t="s">
        <v>12</v>
      </c>
      <c r="E186" s="24" t="s">
        <v>366</v>
      </c>
      <c r="F186" s="24">
        <v>6</v>
      </c>
      <c r="G186" s="24"/>
      <c r="H186" s="24"/>
      <c r="I186" s="10" t="s">
        <v>401</v>
      </c>
    </row>
    <row r="187" spans="1:9" s="41" customFormat="1" ht="38.25" x14ac:dyDescent="0.25">
      <c r="A187" s="24">
        <v>108</v>
      </c>
      <c r="B187" s="25" t="s">
        <v>358</v>
      </c>
      <c r="C187" s="24" t="s">
        <v>169</v>
      </c>
      <c r="D187" s="24" t="s">
        <v>99</v>
      </c>
      <c r="E187" s="24" t="s">
        <v>383</v>
      </c>
      <c r="F187" s="24">
        <v>30</v>
      </c>
      <c r="G187" s="24">
        <v>30</v>
      </c>
      <c r="H187" s="24">
        <v>40</v>
      </c>
      <c r="I187" s="10" t="s">
        <v>405</v>
      </c>
    </row>
    <row r="188" spans="1:9" s="41" customFormat="1" ht="38.25" x14ac:dyDescent="0.25">
      <c r="A188" s="24">
        <v>109</v>
      </c>
      <c r="B188" s="25" t="s">
        <v>359</v>
      </c>
      <c r="C188" s="24" t="s">
        <v>169</v>
      </c>
      <c r="D188" s="24" t="s">
        <v>99</v>
      </c>
      <c r="E188" s="24" t="s">
        <v>384</v>
      </c>
      <c r="F188" s="24">
        <v>30</v>
      </c>
      <c r="G188" s="24"/>
      <c r="H188" s="24">
        <v>40</v>
      </c>
      <c r="I188" s="10" t="s">
        <v>406</v>
      </c>
    </row>
    <row r="189" spans="1:9" s="41" customFormat="1" ht="38.25" x14ac:dyDescent="0.25">
      <c r="A189" s="24">
        <v>110</v>
      </c>
      <c r="B189" s="25" t="s">
        <v>385</v>
      </c>
      <c r="C189" s="24" t="s">
        <v>169</v>
      </c>
      <c r="D189" s="24" t="s">
        <v>99</v>
      </c>
      <c r="E189" s="24" t="s">
        <v>386</v>
      </c>
      <c r="F189" s="24">
        <v>35</v>
      </c>
      <c r="G189" s="24">
        <v>35</v>
      </c>
      <c r="H189" s="24">
        <v>40</v>
      </c>
      <c r="I189" s="10"/>
    </row>
    <row r="190" spans="1:9" s="41" customFormat="1" ht="38.25" x14ac:dyDescent="0.25">
      <c r="A190" s="24">
        <v>111</v>
      </c>
      <c r="B190" s="25" t="s">
        <v>360</v>
      </c>
      <c r="C190" s="24" t="s">
        <v>169</v>
      </c>
      <c r="D190" s="24" t="s">
        <v>122</v>
      </c>
      <c r="E190" s="24" t="s">
        <v>387</v>
      </c>
      <c r="F190" s="24">
        <v>35</v>
      </c>
      <c r="G190" s="24">
        <v>35</v>
      </c>
      <c r="H190" s="24">
        <v>40</v>
      </c>
      <c r="I190" s="10"/>
    </row>
    <row r="191" spans="1:9" s="41" customFormat="1" ht="37.5" customHeight="1" x14ac:dyDescent="0.25">
      <c r="A191" s="24">
        <v>112</v>
      </c>
      <c r="B191" s="25" t="s">
        <v>361</v>
      </c>
      <c r="C191" s="24" t="s">
        <v>13</v>
      </c>
      <c r="D191" s="24" t="s">
        <v>12</v>
      </c>
      <c r="E191" s="24" t="s">
        <v>364</v>
      </c>
      <c r="F191" s="24">
        <v>8</v>
      </c>
      <c r="G191" s="24"/>
      <c r="H191" s="24"/>
      <c r="I191" s="13" t="s">
        <v>409</v>
      </c>
    </row>
    <row r="192" spans="1:9" s="41" customFormat="1" ht="38.25" x14ac:dyDescent="0.25">
      <c r="A192" s="68">
        <v>113</v>
      </c>
      <c r="B192" s="25" t="s">
        <v>362</v>
      </c>
      <c r="C192" s="24" t="s">
        <v>64</v>
      </c>
      <c r="D192" s="24" t="s">
        <v>12</v>
      </c>
      <c r="E192" s="68" t="s">
        <v>367</v>
      </c>
      <c r="F192" s="24">
        <v>11</v>
      </c>
      <c r="G192" s="24">
        <v>5</v>
      </c>
      <c r="H192" s="24"/>
      <c r="I192" s="13" t="s">
        <v>403</v>
      </c>
    </row>
    <row r="193" spans="1:9" s="41" customFormat="1" ht="15.75" x14ac:dyDescent="0.25">
      <c r="A193" s="15" t="s">
        <v>368</v>
      </c>
      <c r="B193" s="15"/>
      <c r="C193" s="15"/>
      <c r="D193" s="15"/>
      <c r="E193" s="15"/>
      <c r="F193" s="16">
        <f>SUM(F180:F192)</f>
        <v>337</v>
      </c>
      <c r="G193" s="16">
        <f t="shared" ref="G193:H193" si="22">SUM(G180:G192)</f>
        <v>181</v>
      </c>
      <c r="H193" s="16">
        <f t="shared" si="22"/>
        <v>200</v>
      </c>
      <c r="I193" s="33"/>
    </row>
    <row r="194" spans="1:9" s="41" customFormat="1" x14ac:dyDescent="0.25">
      <c r="A194" s="42">
        <v>5</v>
      </c>
      <c r="B194" s="20" t="s">
        <v>17</v>
      </c>
      <c r="C194" s="20"/>
      <c r="D194" s="20"/>
      <c r="E194" s="20"/>
      <c r="F194" s="21">
        <f>SUM(F190+F189+F188+F187+F181)</f>
        <v>180</v>
      </c>
      <c r="G194" s="21">
        <f t="shared" ref="G194:H194" si="23">SUM(G190+G189+G188+G187+G181)</f>
        <v>116</v>
      </c>
      <c r="H194" s="21">
        <f t="shared" si="23"/>
        <v>200</v>
      </c>
      <c r="I194" s="43"/>
    </row>
    <row r="195" spans="1:9" s="41" customFormat="1" x14ac:dyDescent="0.25">
      <c r="A195" s="19">
        <v>6</v>
      </c>
      <c r="B195" s="20" t="s">
        <v>16</v>
      </c>
      <c r="C195" s="20"/>
      <c r="D195" s="20"/>
      <c r="E195" s="20"/>
      <c r="F195" s="19">
        <f>SUM(F182+F183+F185+F186+F191+F192)</f>
        <v>37</v>
      </c>
      <c r="G195" s="19">
        <f>SUM(G182+G183+G185+G186+G191+G192)</f>
        <v>5</v>
      </c>
      <c r="H195" s="19"/>
      <c r="I195" s="44"/>
    </row>
    <row r="196" spans="1:9" s="41" customFormat="1" x14ac:dyDescent="0.25">
      <c r="A196" s="19">
        <v>2</v>
      </c>
      <c r="B196" s="20" t="s">
        <v>18</v>
      </c>
      <c r="C196" s="20"/>
      <c r="D196" s="20"/>
      <c r="E196" s="20"/>
      <c r="F196" s="19">
        <f>SUM(F184+F180)</f>
        <v>120</v>
      </c>
      <c r="G196" s="19">
        <f>SUM(G184+G180)</f>
        <v>60</v>
      </c>
      <c r="H196" s="19"/>
      <c r="I196" s="44"/>
    </row>
    <row r="197" spans="1:9" s="41" customFormat="1" ht="15.75" thickBot="1" x14ac:dyDescent="0.3">
      <c r="A197" s="21">
        <v>0</v>
      </c>
      <c r="B197" s="45" t="s">
        <v>19</v>
      </c>
      <c r="C197" s="45"/>
      <c r="D197" s="45"/>
      <c r="E197" s="45"/>
      <c r="F197" s="21">
        <v>0</v>
      </c>
      <c r="G197" s="21">
        <v>0</v>
      </c>
      <c r="H197" s="19"/>
      <c r="I197" s="44"/>
    </row>
    <row r="198" spans="1:9" s="41" customFormat="1" ht="15.75" x14ac:dyDescent="0.25">
      <c r="A198" s="69" t="s">
        <v>369</v>
      </c>
      <c r="B198" s="70"/>
      <c r="C198" s="70"/>
      <c r="D198" s="70"/>
      <c r="E198" s="71"/>
      <c r="F198" s="72">
        <f>SUM(F193+F175+F159+F144)</f>
        <v>5805</v>
      </c>
      <c r="G198" s="72">
        <f t="shared" ref="G198:H198" si="24">SUM(G193+G175+G159+G144)</f>
        <v>2851</v>
      </c>
      <c r="H198" s="72">
        <f t="shared" si="24"/>
        <v>1640</v>
      </c>
      <c r="I198" s="73"/>
    </row>
    <row r="199" spans="1:9" s="41" customFormat="1" x14ac:dyDescent="0.25">
      <c r="A199" s="74">
        <f>SUM(A194+A176+A160+A145)</f>
        <v>41</v>
      </c>
      <c r="B199" s="75" t="s">
        <v>17</v>
      </c>
      <c r="C199" s="76"/>
      <c r="D199" s="76"/>
      <c r="E199" s="77"/>
      <c r="F199" s="21">
        <f>SUM(F194+F176+F160+F145)</f>
        <v>2779</v>
      </c>
      <c r="G199" s="21">
        <f t="shared" ref="G199:H199" si="25">SUM(G194+G176+G160+G145)</f>
        <v>1445</v>
      </c>
      <c r="H199" s="21">
        <f t="shared" si="25"/>
        <v>1640</v>
      </c>
      <c r="I199" s="78"/>
    </row>
    <row r="200" spans="1:9" s="41" customFormat="1" x14ac:dyDescent="0.25">
      <c r="A200" s="79">
        <f>SUM(A195+A177+A161+A146)</f>
        <v>32</v>
      </c>
      <c r="B200" s="75" t="s">
        <v>16</v>
      </c>
      <c r="C200" s="76"/>
      <c r="D200" s="76"/>
      <c r="E200" s="77"/>
      <c r="F200" s="21">
        <f>SUM(F195+F177+F161+F146)</f>
        <v>304</v>
      </c>
      <c r="G200" s="21">
        <f>SUM(G195+G177+G161+G146)</f>
        <v>43</v>
      </c>
      <c r="H200" s="80"/>
      <c r="I200" s="81"/>
    </row>
    <row r="201" spans="1:9" s="41" customFormat="1" x14ac:dyDescent="0.25">
      <c r="A201" s="79">
        <f>SUM(A196+A178+A162+A147)</f>
        <v>34</v>
      </c>
      <c r="B201" s="75" t="s">
        <v>18</v>
      </c>
      <c r="C201" s="76"/>
      <c r="D201" s="76"/>
      <c r="E201" s="77"/>
      <c r="F201" s="21">
        <f>SUM(F196+F178+F162+F147)</f>
        <v>2388</v>
      </c>
      <c r="G201" s="21">
        <f>SUM(G196+G178+G162+G147)</f>
        <v>1133</v>
      </c>
      <c r="H201" s="80"/>
      <c r="I201" s="81"/>
    </row>
    <row r="202" spans="1:9" s="41" customFormat="1" ht="15.75" thickBot="1" x14ac:dyDescent="0.3">
      <c r="A202" s="82">
        <f>SUM(A197+A179+A163+A148)</f>
        <v>6</v>
      </c>
      <c r="B202" s="83" t="s">
        <v>19</v>
      </c>
      <c r="C202" s="84"/>
      <c r="D202" s="85"/>
      <c r="E202" s="86"/>
      <c r="F202" s="87">
        <f>SUM(F197+F179+F163+F148)</f>
        <v>334</v>
      </c>
      <c r="G202" s="87">
        <f>SUM(G197+G179+G163+G148)</f>
        <v>241</v>
      </c>
      <c r="H202" s="88"/>
      <c r="I202" s="89"/>
    </row>
    <row r="203" spans="1:9" s="95" customFormat="1" ht="47.25" customHeight="1" x14ac:dyDescent="0.25">
      <c r="A203" s="90" t="s">
        <v>35</v>
      </c>
      <c r="B203" s="1"/>
      <c r="C203" s="91"/>
      <c r="D203" s="1"/>
      <c r="E203" s="1"/>
      <c r="F203" s="92"/>
      <c r="G203" s="92"/>
      <c r="H203" s="93"/>
      <c r="I203" s="94"/>
    </row>
    <row r="204" spans="1:9" s="95" customFormat="1" ht="15.75" x14ac:dyDescent="0.25">
      <c r="A204" s="90" t="s">
        <v>36</v>
      </c>
      <c r="B204" s="1"/>
      <c r="C204" s="91"/>
      <c r="D204" s="1"/>
      <c r="E204" s="1"/>
      <c r="F204" s="92"/>
      <c r="G204" s="92"/>
      <c r="H204" s="93"/>
      <c r="I204" s="94"/>
    </row>
    <row r="205" spans="1:9" s="95" customFormat="1" ht="15.75" x14ac:dyDescent="0.25">
      <c r="A205" s="90" t="s">
        <v>30</v>
      </c>
      <c r="B205" s="1"/>
      <c r="C205" s="91"/>
      <c r="D205" s="1"/>
      <c r="E205" s="1"/>
      <c r="F205" s="92"/>
      <c r="G205" s="92"/>
      <c r="H205" s="93"/>
      <c r="I205" s="94"/>
    </row>
    <row r="206" spans="1:9" s="95" customFormat="1" ht="15.75" x14ac:dyDescent="0.25">
      <c r="A206" s="90" t="s">
        <v>31</v>
      </c>
      <c r="B206" s="1"/>
      <c r="C206" s="91"/>
      <c r="D206" s="1"/>
      <c r="E206" s="1"/>
      <c r="F206" s="92"/>
      <c r="G206" s="92"/>
      <c r="H206" s="93"/>
      <c r="I206" s="94"/>
    </row>
    <row r="207" spans="1:9" s="95" customFormat="1" ht="15.75" x14ac:dyDescent="0.25">
      <c r="A207" s="90"/>
      <c r="B207" s="1"/>
      <c r="C207" s="91"/>
      <c r="D207" s="1"/>
      <c r="E207" s="1"/>
      <c r="F207" s="92"/>
      <c r="G207" s="92"/>
      <c r="H207" s="93"/>
      <c r="I207" s="94"/>
    </row>
    <row r="208" spans="1:9" s="95" customFormat="1" x14ac:dyDescent="0.25">
      <c r="A208" s="96" t="s">
        <v>32</v>
      </c>
      <c r="B208" s="97"/>
      <c r="C208" s="91"/>
      <c r="D208" s="1"/>
      <c r="E208" s="1"/>
      <c r="F208" s="92"/>
      <c r="G208" s="92"/>
      <c r="H208" s="93"/>
      <c r="I208" s="94"/>
    </row>
    <row r="209" spans="1:9" s="95" customFormat="1" x14ac:dyDescent="0.25">
      <c r="A209" s="96" t="s">
        <v>44</v>
      </c>
      <c r="B209" s="97"/>
      <c r="C209" s="91"/>
      <c r="D209" s="1"/>
      <c r="E209" s="1"/>
      <c r="F209" s="92"/>
      <c r="G209" s="92"/>
      <c r="H209" s="93"/>
      <c r="I209" s="94"/>
    </row>
    <row r="210" spans="1:9" s="95" customFormat="1" x14ac:dyDescent="0.25">
      <c r="A210" s="96" t="s">
        <v>34</v>
      </c>
      <c r="B210" s="97"/>
      <c r="C210" s="91"/>
      <c r="D210" s="1"/>
      <c r="E210" s="1"/>
      <c r="F210" s="92"/>
      <c r="G210" s="92"/>
      <c r="H210" s="93"/>
      <c r="I210" s="94"/>
    </row>
    <row r="211" spans="1:9" s="95" customFormat="1" x14ac:dyDescent="0.25">
      <c r="A211" s="96" t="s">
        <v>33</v>
      </c>
      <c r="B211" s="97"/>
      <c r="C211" s="91"/>
      <c r="D211" s="1"/>
      <c r="E211" s="1"/>
      <c r="F211" s="92"/>
      <c r="G211" s="92"/>
      <c r="H211" s="93"/>
      <c r="I211" s="94"/>
    </row>
    <row r="212" spans="1:9" s="95" customFormat="1" x14ac:dyDescent="0.25">
      <c r="A212" s="98"/>
      <c r="B212" s="99"/>
      <c r="C212" s="98"/>
      <c r="D212" s="98"/>
      <c r="E212" s="98"/>
      <c r="F212" s="98"/>
      <c r="G212" s="98"/>
      <c r="H212" s="100"/>
      <c r="I212" s="101"/>
    </row>
    <row r="213" spans="1:9" s="95" customFormat="1" x14ac:dyDescent="0.25">
      <c r="A213" s="98"/>
      <c r="B213" s="99"/>
      <c r="C213" s="98"/>
      <c r="D213" s="98"/>
      <c r="E213" s="98"/>
      <c r="F213" s="98"/>
      <c r="G213" s="98"/>
      <c r="H213" s="100"/>
      <c r="I213" s="101"/>
    </row>
    <row r="214" spans="1:9" s="95" customFormat="1" x14ac:dyDescent="0.25">
      <c r="A214" s="98"/>
      <c r="B214" s="99"/>
      <c r="C214" s="98"/>
      <c r="D214" s="98"/>
      <c r="E214" s="98"/>
      <c r="F214" s="98"/>
      <c r="G214" s="98"/>
      <c r="H214" s="100"/>
      <c r="I214" s="101"/>
    </row>
    <row r="215" spans="1:9" s="95" customFormat="1" x14ac:dyDescent="0.25">
      <c r="A215" s="98"/>
      <c r="B215" s="99"/>
      <c r="C215" s="98"/>
      <c r="D215" s="98"/>
      <c r="E215" s="98"/>
      <c r="F215" s="98"/>
      <c r="G215" s="98"/>
      <c r="H215" s="100"/>
      <c r="I215" s="101"/>
    </row>
    <row r="216" spans="1:9" s="95" customFormat="1" x14ac:dyDescent="0.25">
      <c r="A216" s="98"/>
      <c r="B216" s="99"/>
      <c r="C216" s="98"/>
      <c r="D216" s="98"/>
      <c r="E216" s="98"/>
      <c r="F216" s="98"/>
      <c r="G216" s="98"/>
      <c r="H216" s="100"/>
      <c r="I216" s="101"/>
    </row>
    <row r="217" spans="1:9" s="95" customFormat="1" x14ac:dyDescent="0.25">
      <c r="A217" s="98"/>
      <c r="B217" s="99"/>
      <c r="C217" s="98"/>
      <c r="D217" s="98"/>
      <c r="E217" s="98"/>
      <c r="F217" s="98"/>
      <c r="G217" s="98"/>
      <c r="H217" s="100"/>
      <c r="I217" s="101"/>
    </row>
    <row r="218" spans="1:9" s="95" customFormat="1" x14ac:dyDescent="0.25">
      <c r="A218" s="98"/>
      <c r="B218" s="99"/>
      <c r="C218" s="98"/>
      <c r="D218" s="98"/>
      <c r="E218" s="98"/>
      <c r="F218" s="98"/>
      <c r="G218" s="98"/>
      <c r="H218" s="100"/>
      <c r="I218" s="101"/>
    </row>
    <row r="219" spans="1:9" s="95" customFormat="1" x14ac:dyDescent="0.25">
      <c r="A219" s="98"/>
      <c r="B219" s="99"/>
      <c r="C219" s="98"/>
      <c r="D219" s="98"/>
      <c r="E219" s="98"/>
      <c r="F219" s="98"/>
      <c r="G219" s="98"/>
      <c r="H219" s="100"/>
      <c r="I219" s="101"/>
    </row>
    <row r="220" spans="1:9" s="95" customFormat="1" x14ac:dyDescent="0.25">
      <c r="A220" s="98"/>
      <c r="B220" s="99"/>
      <c r="C220" s="98"/>
      <c r="D220" s="98"/>
      <c r="E220" s="98"/>
      <c r="F220" s="98"/>
      <c r="G220" s="98"/>
      <c r="H220" s="100"/>
      <c r="I220" s="101"/>
    </row>
    <row r="221" spans="1:9" s="95" customFormat="1" x14ac:dyDescent="0.25">
      <c r="A221" s="98"/>
      <c r="B221" s="99"/>
      <c r="C221" s="98"/>
      <c r="D221" s="98"/>
      <c r="E221" s="98"/>
      <c r="F221" s="98"/>
      <c r="G221" s="98"/>
      <c r="H221" s="100"/>
      <c r="I221" s="101"/>
    </row>
    <row r="222" spans="1:9" s="95" customFormat="1" x14ac:dyDescent="0.25">
      <c r="A222" s="98"/>
      <c r="B222" s="99"/>
      <c r="C222" s="98"/>
      <c r="D222" s="98"/>
      <c r="E222" s="98"/>
      <c r="F222" s="98"/>
      <c r="G222" s="98"/>
      <c r="H222" s="100"/>
      <c r="I222" s="101"/>
    </row>
    <row r="223" spans="1:9" s="95" customFormat="1" x14ac:dyDescent="0.25">
      <c r="A223" s="98"/>
      <c r="B223" s="99"/>
      <c r="C223" s="98"/>
      <c r="D223" s="98"/>
      <c r="E223" s="98"/>
      <c r="F223" s="98"/>
      <c r="G223" s="98"/>
      <c r="H223" s="100"/>
      <c r="I223" s="101"/>
    </row>
    <row r="224" spans="1:9" s="95" customFormat="1" x14ac:dyDescent="0.25">
      <c r="A224" s="98"/>
      <c r="B224" s="99"/>
      <c r="C224" s="98"/>
      <c r="D224" s="98"/>
      <c r="E224" s="98"/>
      <c r="F224" s="98"/>
      <c r="G224" s="98"/>
      <c r="H224" s="100"/>
      <c r="I224" s="101"/>
    </row>
    <row r="225" spans="1:9" s="95" customFormat="1" x14ac:dyDescent="0.25">
      <c r="A225" s="98"/>
      <c r="B225" s="99"/>
      <c r="C225" s="98"/>
      <c r="D225" s="98"/>
      <c r="E225" s="98"/>
      <c r="F225" s="98"/>
      <c r="G225" s="98"/>
      <c r="H225" s="100"/>
      <c r="I225" s="101"/>
    </row>
    <row r="226" spans="1:9" s="41" customFormat="1" x14ac:dyDescent="0.25">
      <c r="A226" s="96"/>
      <c r="B226" s="97"/>
      <c r="C226" s="91"/>
      <c r="D226" s="1"/>
      <c r="E226" s="1"/>
      <c r="F226" s="92"/>
      <c r="G226" s="92"/>
      <c r="H226" s="93"/>
      <c r="I226" s="94"/>
    </row>
    <row r="227" spans="1:9" s="41" customFormat="1" x14ac:dyDescent="0.25">
      <c r="A227" s="96"/>
      <c r="B227" s="97"/>
      <c r="C227" s="91"/>
      <c r="D227" s="1"/>
      <c r="E227" s="1"/>
      <c r="F227" s="92"/>
      <c r="G227" s="92"/>
      <c r="H227" s="93"/>
      <c r="I227" s="94"/>
    </row>
    <row r="228" spans="1:9" s="41" customFormat="1" x14ac:dyDescent="0.25">
      <c r="A228" s="96"/>
      <c r="B228" s="97"/>
      <c r="C228" s="91"/>
      <c r="D228" s="1"/>
      <c r="E228" s="1"/>
      <c r="F228" s="92"/>
      <c r="G228" s="92"/>
      <c r="H228" s="93"/>
      <c r="I228" s="94"/>
    </row>
    <row r="229" spans="1:9" s="41" customFormat="1" x14ac:dyDescent="0.25">
      <c r="A229" s="96"/>
      <c r="B229" s="97"/>
      <c r="C229" s="91"/>
      <c r="D229" s="1"/>
      <c r="E229" s="1"/>
      <c r="F229" s="92"/>
      <c r="G229" s="92"/>
      <c r="H229" s="93"/>
      <c r="I229" s="94"/>
    </row>
    <row r="230" spans="1:9" s="41" customFormat="1" x14ac:dyDescent="0.25">
      <c r="A230" s="96"/>
      <c r="B230" s="97"/>
      <c r="C230" s="91"/>
      <c r="D230" s="1"/>
      <c r="E230" s="1"/>
      <c r="F230" s="92"/>
      <c r="G230" s="92"/>
      <c r="H230" s="93"/>
      <c r="I230" s="94"/>
    </row>
    <row r="231" spans="1:9" s="41" customFormat="1" x14ac:dyDescent="0.25">
      <c r="A231" s="96"/>
      <c r="B231" s="97"/>
      <c r="C231" s="91"/>
      <c r="D231" s="1"/>
      <c r="E231" s="1"/>
      <c r="F231" s="92"/>
      <c r="G231" s="92"/>
      <c r="H231" s="93"/>
      <c r="I231" s="94"/>
    </row>
  </sheetData>
  <mergeCells count="91">
    <mergeCell ref="A175:E175"/>
    <mergeCell ref="B176:E176"/>
    <mergeCell ref="B177:E177"/>
    <mergeCell ref="B178:E178"/>
    <mergeCell ref="B179:E179"/>
    <mergeCell ref="A159:E159"/>
    <mergeCell ref="B160:E160"/>
    <mergeCell ref="B161:E161"/>
    <mergeCell ref="B162:E162"/>
    <mergeCell ref="B163:E163"/>
    <mergeCell ref="A127:E127"/>
    <mergeCell ref="B128:E128"/>
    <mergeCell ref="B129:E129"/>
    <mergeCell ref="B130:E130"/>
    <mergeCell ref="B131:E131"/>
    <mergeCell ref="A117:E117"/>
    <mergeCell ref="B118:E118"/>
    <mergeCell ref="B119:E119"/>
    <mergeCell ref="B120:E120"/>
    <mergeCell ref="B121:E121"/>
    <mergeCell ref="B111:E111"/>
    <mergeCell ref="B112:E112"/>
    <mergeCell ref="B113:E113"/>
    <mergeCell ref="B60:E60"/>
    <mergeCell ref="B55:E55"/>
    <mergeCell ref="B105:E105"/>
    <mergeCell ref="B106:E106"/>
    <mergeCell ref="B57:E57"/>
    <mergeCell ref="B58:E58"/>
    <mergeCell ref="B59:E59"/>
    <mergeCell ref="A75:E75"/>
    <mergeCell ref="B76:E76"/>
    <mergeCell ref="B77:E77"/>
    <mergeCell ref="B78:E78"/>
    <mergeCell ref="B79:E79"/>
    <mergeCell ref="A104:E104"/>
    <mergeCell ref="B107:E107"/>
    <mergeCell ref="B108:E108"/>
    <mergeCell ref="A109:E109"/>
    <mergeCell ref="B110:E110"/>
    <mergeCell ref="A92:E92"/>
    <mergeCell ref="B93:E93"/>
    <mergeCell ref="B94:E94"/>
    <mergeCell ref="B95:E95"/>
    <mergeCell ref="B96:E96"/>
    <mergeCell ref="B33:E33"/>
    <mergeCell ref="A29:E29"/>
    <mergeCell ref="A1:I1"/>
    <mergeCell ref="A2:I2"/>
    <mergeCell ref="A4:A5"/>
    <mergeCell ref="D4:D5"/>
    <mergeCell ref="E4:E5"/>
    <mergeCell ref="A3:I3"/>
    <mergeCell ref="B4:B5"/>
    <mergeCell ref="C4:C5"/>
    <mergeCell ref="F4:H4"/>
    <mergeCell ref="B15:E15"/>
    <mergeCell ref="A6:A10"/>
    <mergeCell ref="B30:E30"/>
    <mergeCell ref="B31:E31"/>
    <mergeCell ref="B32:E32"/>
    <mergeCell ref="I4:I5"/>
    <mergeCell ref="A11:E11"/>
    <mergeCell ref="B12:E12"/>
    <mergeCell ref="B13:E13"/>
    <mergeCell ref="B14:E14"/>
    <mergeCell ref="H6:H10"/>
    <mergeCell ref="A51:E51"/>
    <mergeCell ref="B52:E52"/>
    <mergeCell ref="B53:E53"/>
    <mergeCell ref="B54:E54"/>
    <mergeCell ref="A56:E56"/>
    <mergeCell ref="A139:E139"/>
    <mergeCell ref="B140:E140"/>
    <mergeCell ref="B141:E141"/>
    <mergeCell ref="B142:E142"/>
    <mergeCell ref="B143:E143"/>
    <mergeCell ref="A144:E144"/>
    <mergeCell ref="B145:E145"/>
    <mergeCell ref="B146:E146"/>
    <mergeCell ref="B147:E147"/>
    <mergeCell ref="B148:E148"/>
    <mergeCell ref="A198:E198"/>
    <mergeCell ref="B199:E199"/>
    <mergeCell ref="B200:E200"/>
    <mergeCell ref="B201:E201"/>
    <mergeCell ref="A193:E193"/>
    <mergeCell ref="B194:E194"/>
    <mergeCell ref="B195:E195"/>
    <mergeCell ref="B196:E196"/>
    <mergeCell ref="B197:E197"/>
  </mergeCells>
  <pageMargins left="0.51181102362204722" right="0.11811023622047245" top="0.35433070866141736" bottom="0.35433070866141736"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2024-01-15T06:21:31Z</dcterms:modified>
</cp:coreProperties>
</file>