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чет Техникум" sheetId="1" r:id="rId1"/>
  </sheets>
  <definedNames>
    <definedName name="A">'расчет Техникум'!$WDE:$WDE</definedName>
  </definedNames>
  <calcPr calcId="124519" fullPrecision="0"/>
</workbook>
</file>

<file path=xl/calcChain.xml><?xml version="1.0" encoding="utf-8"?>
<calcChain xmlns="http://schemas.openxmlformats.org/spreadsheetml/2006/main">
  <c r="D30" i="1"/>
  <c r="D29"/>
  <c r="D28"/>
  <c r="D27"/>
  <c r="D26"/>
  <c r="D19"/>
  <c r="D22" l="1"/>
  <c r="D25" s="1"/>
  <c r="D11"/>
  <c r="D15" s="1"/>
  <c r="D18" s="1"/>
  <c r="D21" s="1"/>
  <c r="D24" s="1"/>
  <c r="D20" l="1"/>
  <c r="D23"/>
</calcChain>
</file>

<file path=xl/sharedStrings.xml><?xml version="1.0" encoding="utf-8"?>
<sst xmlns="http://schemas.openxmlformats.org/spreadsheetml/2006/main" count="67" uniqueCount="58">
  <si>
    <t>Бап</t>
  </si>
  <si>
    <t xml:space="preserve">базовая ставка арендной платы за квадратный метр в месяц </t>
  </si>
  <si>
    <t>руб.</t>
  </si>
  <si>
    <t>К1</t>
  </si>
  <si>
    <r>
      <t>коэффициент, учитывающий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строительный материал  стен здания</t>
    </r>
  </si>
  <si>
    <t>К2</t>
  </si>
  <si>
    <r>
      <t>коэффициент, учитывающий местоположение, удобство коммерческого использования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</si>
  <si>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I зона </t>
  </si>
  <si>
    <t>К3</t>
  </si>
  <si>
    <t>коэффициент, учитывающий размещение помещения и степень технического обустройства</t>
  </si>
  <si>
    <t>К4</t>
  </si>
  <si>
    <t>коэффициент, учитывающий состояние арендуемого имущества</t>
  </si>
  <si>
    <t xml:space="preserve">Хорошее (не требует ремонта) </t>
  </si>
  <si>
    <t>К5</t>
  </si>
  <si>
    <t>коэффициент, учитывающий размер арендуемого помещения</t>
  </si>
  <si>
    <t>К6</t>
  </si>
  <si>
    <t>коэффициент, учитывающий цель использования арендуемых помещений</t>
  </si>
  <si>
    <t>Стоимость аренды 1 квадратного метра в месяц</t>
  </si>
  <si>
    <t>S</t>
  </si>
  <si>
    <t>площадь арендуемого нежилого помещения, здания</t>
  </si>
  <si>
    <t>кв. м</t>
  </si>
  <si>
    <t>АП</t>
  </si>
  <si>
    <t xml:space="preserve">стоимость  арендной платы за арендуемое нежилое помещение, здание и прочее в месяц </t>
  </si>
  <si>
    <t>Затраты на содержание помещения в месяц</t>
  </si>
  <si>
    <t>(1,2+1,2)/2</t>
  </si>
  <si>
    <t xml:space="preserve">От 200 квадратных метров, но  менее 500 квадратных метров </t>
  </si>
  <si>
    <t>Спорт, культура, образование, детские и подростковые клубы</t>
  </si>
  <si>
    <t>стоимость  арендной платы за арендуемое нежилое помещение, здание и прочее в год</t>
  </si>
  <si>
    <t>Затраты на содержание помещения в год</t>
  </si>
  <si>
    <t xml:space="preserve">Итого стоимость  арендной платы за арендуемое нежилое помещение, здание и прочее в месяц с учетом затрат на содержание имущества. </t>
  </si>
  <si>
    <t xml:space="preserve">стоимость  арендной платы за арендуемое нежилое помещение, здание и прочее в час </t>
  </si>
  <si>
    <t>Затраты на содержание помещения в час</t>
  </si>
  <si>
    <t xml:space="preserve">Дерево, брус, сборно-щитовое, финское. Металл. Прочие параметры, не вошедшие в настоящий перечень, в том числе применительно к плоскостным сооружениям. </t>
  </si>
  <si>
    <t>Итого стоимость  арендной платы за арендуемое нежилое помещение, здание и прочее в год с учетом затрат на содержание в год.</t>
  </si>
  <si>
    <t>АЧ</t>
  </si>
  <si>
    <t xml:space="preserve">                  Арендодатель                                                                          Арендатор</t>
  </si>
  <si>
    <t xml:space="preserve">                М.П.                                                                                          М.П.</t>
  </si>
  <si>
    <t>"</t>
  </si>
  <si>
    <t xml:space="preserve">Приложение № 1 </t>
  </si>
  <si>
    <t>к договору № ____</t>
  </si>
  <si>
    <t>Затраты на содержание 1 квадратного метра в месяц *</t>
  </si>
  <si>
    <t>руб.*</t>
  </si>
  <si>
    <t xml:space="preserve">Итого по договору  </t>
  </si>
  <si>
    <t>от "____" _________ 2022г.</t>
  </si>
  <si>
    <t xml:space="preserve">* В соответствии с Приказом "Об утверждении затрат на содержание и коммунальное обслуживание объекта МУ "ЦФКиС"Юность" № 157 от  23.06.2022г. </t>
  </si>
  <si>
    <t>РАСЧЕТ
стоимости арендной платы
Объект договора аренды: нежилое помещение на первом этаже здания  «Спортивно-Оздоровительного комплекса «Юность», расположенном по адресу: 6 микрорайон, строение 44, общей площадью  266,6 квадратных метров.
В соответствии с Методикой расчёта арендной платы за пользование имуществом находящемся в оперативном управлении муниципального учреждения «Центр физической культуры и спорта «Юность», утвержденной постановлением Администрации городского поселения Лянтор от 10.08.2010 № 414 (с изм. От 16.11.2010г. №571, от 31.03.2011 г. №168, от 13.01.2014г. №168, от 12.01.2016 № 2, от 07.09.2016 г. №782 ,от 08.09.2016 №  784, от 01.06.2020 № 470).), (далее – Методика) расчёт стоимости арендной платы производится по формуле:  АП = Бап х К1 х К2 х К3 х К4 х К5 х К6 х S, где:</t>
  </si>
  <si>
    <t>295 414,08*1,8/8760</t>
  </si>
  <si>
    <t>466 987,20*1,8/8760</t>
  </si>
  <si>
    <t xml:space="preserve">Итого стоимость  арендной платы за арендуемое нежилое помещение, здание и прочее в час с учетом затрат на содержание </t>
  </si>
  <si>
    <t>(60,70+95,96)</t>
  </si>
  <si>
    <t>42*156,66</t>
  </si>
  <si>
    <t>34*156,67</t>
  </si>
  <si>
    <t>34*156,68</t>
  </si>
  <si>
    <t>Октябрь  с 03.10.2022</t>
  </si>
  <si>
    <t>Ноябрь</t>
  </si>
  <si>
    <t>Декабрь по 26.12.2022</t>
  </si>
  <si>
    <r>
      <t xml:space="preserve">                 _____________/</t>
    </r>
    <r>
      <rPr>
        <u/>
        <sz val="12"/>
        <color theme="1"/>
        <rFont val="Times New Roman"/>
        <family val="1"/>
        <charset val="204"/>
      </rPr>
      <t>В.В.Титовский</t>
    </r>
    <r>
      <rPr>
        <sz val="12"/>
        <color theme="1"/>
        <rFont val="Times New Roman"/>
        <family val="1"/>
        <charset val="204"/>
      </rPr>
      <t>/                                           ____________/</t>
    </r>
    <r>
      <rPr>
        <u/>
        <sz val="12"/>
        <color theme="1"/>
        <rFont val="Times New Roman"/>
        <family val="1"/>
        <charset val="204"/>
      </rPr>
      <t>_____________</t>
    </r>
    <r>
      <rPr>
        <sz val="12"/>
        <color theme="1"/>
        <rFont val="Times New Roman"/>
        <family val="1"/>
        <charset val="204"/>
      </rPr>
      <t>/</t>
    </r>
  </si>
  <si>
    <t>110 часов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</si>
</sst>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_р_.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35"/>
  <sheetViews>
    <sheetView tabSelected="1" view="pageBreakPreview" zoomScaleSheetLayoutView="100" workbookViewId="0">
      <selection activeCell="F31" sqref="F31"/>
    </sheetView>
  </sheetViews>
  <sheetFormatPr defaultRowHeight="15"/>
  <cols>
    <col min="1" max="1" width="9.140625" style="1"/>
    <col min="2" max="2" width="51.42578125" style="1" customWidth="1"/>
    <col min="3" max="3" width="33.140625" style="1" customWidth="1"/>
    <col min="4" max="4" width="27.140625" style="1" customWidth="1"/>
    <col min="5" max="5" width="15.28515625" style="1" bestFit="1" customWidth="1"/>
    <col min="6" max="6" width="44.28515625" style="1" customWidth="1"/>
    <col min="7" max="7" width="9.140625" style="1" customWidth="1"/>
    <col min="8" max="16384" width="9.140625" style="1"/>
  </cols>
  <sheetData>
    <row r="2" spans="1:5 16384:16384" ht="15.75">
      <c r="D2" s="15" t="s">
        <v>38</v>
      </c>
    </row>
    <row r="3" spans="1:5 16384:16384" ht="15.75">
      <c r="D3" s="15" t="s">
        <v>39</v>
      </c>
    </row>
    <row r="4" spans="1:5 16384:16384" ht="15.75">
      <c r="D4" s="15" t="s">
        <v>43</v>
      </c>
      <c r="XFD4" s="1" t="s">
        <v>37</v>
      </c>
    </row>
    <row r="5" spans="1:5 16384:16384" ht="3.75" customHeight="1"/>
    <row r="6" spans="1:5 16384:16384" ht="134.25" customHeight="1">
      <c r="A6" s="21" t="s">
        <v>45</v>
      </c>
      <c r="B6" s="21"/>
      <c r="C6" s="21"/>
      <c r="D6" s="21"/>
    </row>
    <row r="7" spans="1:5 16384:16384" ht="7.5" customHeight="1"/>
    <row r="8" spans="1:5 16384:16384" ht="30" customHeight="1">
      <c r="A8" s="2" t="s">
        <v>0</v>
      </c>
      <c r="B8" s="3" t="s">
        <v>1</v>
      </c>
      <c r="C8" s="2" t="s">
        <v>2</v>
      </c>
      <c r="D8" s="2">
        <v>285</v>
      </c>
    </row>
    <row r="9" spans="1:5 16384:16384" ht="118.5" customHeight="1">
      <c r="A9" s="2" t="s">
        <v>3</v>
      </c>
      <c r="B9" s="3" t="s">
        <v>4</v>
      </c>
      <c r="C9" s="2" t="s">
        <v>32</v>
      </c>
      <c r="D9" s="2">
        <v>0.9</v>
      </c>
    </row>
    <row r="10" spans="1:5 16384:16384" ht="35.25" customHeight="1">
      <c r="A10" s="2" t="s">
        <v>5</v>
      </c>
      <c r="B10" s="3" t="s">
        <v>6</v>
      </c>
      <c r="C10" s="2" t="s">
        <v>7</v>
      </c>
      <c r="D10" s="2">
        <v>1</v>
      </c>
    </row>
    <row r="11" spans="1:5 16384:16384" ht="35.25" customHeight="1">
      <c r="A11" s="2" t="s">
        <v>8</v>
      </c>
      <c r="B11" s="3" t="s">
        <v>9</v>
      </c>
      <c r="C11" s="2" t="s">
        <v>24</v>
      </c>
      <c r="D11" s="2">
        <f>(1.2+1.2)/2</f>
        <v>1.2</v>
      </c>
    </row>
    <row r="12" spans="1:5 16384:16384" ht="35.25" customHeight="1">
      <c r="A12" s="2" t="s">
        <v>10</v>
      </c>
      <c r="B12" s="3" t="s">
        <v>11</v>
      </c>
      <c r="C12" s="2" t="s">
        <v>12</v>
      </c>
      <c r="D12" s="2">
        <v>1</v>
      </c>
    </row>
    <row r="13" spans="1:5 16384:16384" ht="52.5" customHeight="1">
      <c r="A13" s="2" t="s">
        <v>13</v>
      </c>
      <c r="B13" s="3" t="s">
        <v>14</v>
      </c>
      <c r="C13" s="2" t="s">
        <v>25</v>
      </c>
      <c r="D13" s="2">
        <v>0.6</v>
      </c>
    </row>
    <row r="14" spans="1:5 16384:16384" ht="49.5" customHeight="1">
      <c r="A14" s="2" t="s">
        <v>15</v>
      </c>
      <c r="B14" s="3" t="s">
        <v>16</v>
      </c>
      <c r="C14" s="2" t="s">
        <v>26</v>
      </c>
      <c r="D14" s="2">
        <v>0.5</v>
      </c>
    </row>
    <row r="15" spans="1:5 16384:16384" ht="23.25" customHeight="1">
      <c r="A15" s="2"/>
      <c r="B15" s="3" t="s">
        <v>17</v>
      </c>
      <c r="C15" s="2" t="s">
        <v>2</v>
      </c>
      <c r="D15" s="4">
        <f>D8*D9*D10*D11*D12*D13*D14</f>
        <v>92.34</v>
      </c>
      <c r="E15" s="5"/>
    </row>
    <row r="16" spans="1:5 16384:16384" ht="30" customHeight="1">
      <c r="A16" s="2"/>
      <c r="B16" s="3" t="s">
        <v>40</v>
      </c>
      <c r="C16" s="2" t="s">
        <v>41</v>
      </c>
      <c r="D16" s="4">
        <v>145.97</v>
      </c>
      <c r="E16" s="5"/>
    </row>
    <row r="17" spans="1:6" ht="21.75" customHeight="1">
      <c r="A17" s="2" t="s">
        <v>18</v>
      </c>
      <c r="B17" s="3" t="s">
        <v>19</v>
      </c>
      <c r="C17" s="2" t="s">
        <v>20</v>
      </c>
      <c r="D17" s="4">
        <v>266.60000000000002</v>
      </c>
      <c r="E17" s="5"/>
    </row>
    <row r="18" spans="1:6" ht="34.5" customHeight="1">
      <c r="A18" s="2" t="s">
        <v>21</v>
      </c>
      <c r="B18" s="3" t="s">
        <v>22</v>
      </c>
      <c r="C18" s="2" t="s">
        <v>2</v>
      </c>
      <c r="D18" s="6">
        <f>D15*D17</f>
        <v>24617.84</v>
      </c>
      <c r="E18" s="7"/>
    </row>
    <row r="19" spans="1:6" ht="19.5" customHeight="1">
      <c r="A19" s="2"/>
      <c r="B19" s="3" t="s">
        <v>23</v>
      </c>
      <c r="C19" s="2" t="s">
        <v>2</v>
      </c>
      <c r="D19" s="6">
        <f>D17*D16</f>
        <v>38915.599999999999</v>
      </c>
      <c r="E19" s="7"/>
    </row>
    <row r="20" spans="1:6" ht="50.25" customHeight="1">
      <c r="A20" s="2"/>
      <c r="B20" s="3" t="s">
        <v>29</v>
      </c>
      <c r="C20" s="2" t="s">
        <v>2</v>
      </c>
      <c r="D20" s="6">
        <f>D18+D19</f>
        <v>63533.440000000002</v>
      </c>
      <c r="E20" s="7"/>
    </row>
    <row r="21" spans="1:6" ht="35.25" customHeight="1">
      <c r="A21" s="2" t="s">
        <v>21</v>
      </c>
      <c r="B21" s="3" t="s">
        <v>27</v>
      </c>
      <c r="C21" s="2" t="s">
        <v>2</v>
      </c>
      <c r="D21" s="6">
        <f>D18*12</f>
        <v>295414.08</v>
      </c>
      <c r="E21" s="7"/>
      <c r="F21" s="12"/>
    </row>
    <row r="22" spans="1:6" ht="20.25" customHeight="1">
      <c r="A22" s="2"/>
      <c r="B22" s="3" t="s">
        <v>28</v>
      </c>
      <c r="C22" s="2" t="s">
        <v>2</v>
      </c>
      <c r="D22" s="6">
        <f>D19*12</f>
        <v>466987.2</v>
      </c>
      <c r="E22" s="7"/>
    </row>
    <row r="23" spans="1:6" ht="49.5" customHeight="1">
      <c r="A23" s="2"/>
      <c r="B23" s="3" t="s">
        <v>33</v>
      </c>
      <c r="C23" s="2" t="s">
        <v>2</v>
      </c>
      <c r="D23" s="6">
        <f>D21+D22</f>
        <v>762401.28000000003</v>
      </c>
      <c r="E23" s="7"/>
    </row>
    <row r="24" spans="1:6" ht="35.25" customHeight="1">
      <c r="A24" s="2" t="s">
        <v>34</v>
      </c>
      <c r="B24" s="3" t="s">
        <v>30</v>
      </c>
      <c r="C24" s="11" t="s">
        <v>46</v>
      </c>
      <c r="D24" s="6">
        <f>D21*1.8/8760</f>
        <v>60.7</v>
      </c>
      <c r="E24" s="7"/>
    </row>
    <row r="25" spans="1:6" ht="19.5" customHeight="1">
      <c r="A25" s="2"/>
      <c r="B25" s="3" t="s">
        <v>31</v>
      </c>
      <c r="C25" s="11" t="s">
        <v>47</v>
      </c>
      <c r="D25" s="6">
        <f>D22*1.8/8760</f>
        <v>95.96</v>
      </c>
      <c r="E25" s="7"/>
    </row>
    <row r="26" spans="1:6" ht="51" customHeight="1">
      <c r="A26" s="2" t="s">
        <v>21</v>
      </c>
      <c r="B26" s="8" t="s">
        <v>48</v>
      </c>
      <c r="C26" s="19" t="s">
        <v>49</v>
      </c>
      <c r="D26" s="18">
        <f>D24+D25</f>
        <v>156.66</v>
      </c>
      <c r="E26" s="7"/>
    </row>
    <row r="27" spans="1:6" ht="27.75" customHeight="1">
      <c r="A27" s="2"/>
      <c r="B27" s="16" t="s">
        <v>53</v>
      </c>
      <c r="C27" s="11" t="s">
        <v>50</v>
      </c>
      <c r="D27" s="6">
        <f>42*D26</f>
        <v>6579.72</v>
      </c>
      <c r="E27" s="7"/>
    </row>
    <row r="28" spans="1:6" ht="27.75" customHeight="1">
      <c r="A28" s="2"/>
      <c r="B28" s="17" t="s">
        <v>54</v>
      </c>
      <c r="C28" s="11" t="s">
        <v>51</v>
      </c>
      <c r="D28" s="6">
        <f>34*D26</f>
        <v>5326.44</v>
      </c>
      <c r="E28" s="7"/>
    </row>
    <row r="29" spans="1:6" ht="27.75" customHeight="1">
      <c r="A29" s="2"/>
      <c r="B29" s="17" t="s">
        <v>55</v>
      </c>
      <c r="C29" s="11" t="s">
        <v>52</v>
      </c>
      <c r="D29" s="6">
        <f>34*D26</f>
        <v>5326.44</v>
      </c>
      <c r="E29" s="7"/>
    </row>
    <row r="30" spans="1:6" ht="30" customHeight="1">
      <c r="A30" s="2"/>
      <c r="B30" s="17" t="s">
        <v>42</v>
      </c>
      <c r="C30" s="2" t="s">
        <v>57</v>
      </c>
      <c r="D30" s="9">
        <f>SUM(D27:D29)</f>
        <v>17232.599999999999</v>
      </c>
    </row>
    <row r="31" spans="1:6" ht="43.5" customHeight="1">
      <c r="A31" s="14"/>
      <c r="B31" s="24" t="s">
        <v>44</v>
      </c>
      <c r="C31" s="24"/>
      <c r="D31" s="24"/>
    </row>
    <row r="32" spans="1:6" ht="27" customHeight="1">
      <c r="A32" s="22" t="s">
        <v>35</v>
      </c>
      <c r="B32" s="22"/>
      <c r="C32" s="22"/>
      <c r="D32" s="22"/>
    </row>
    <row r="33" spans="1:4" ht="19.5" customHeight="1">
      <c r="A33" s="23" t="s">
        <v>56</v>
      </c>
      <c r="B33" s="23"/>
      <c r="C33" s="23"/>
      <c r="D33" s="23"/>
    </row>
    <row r="34" spans="1:4" ht="28.5" customHeight="1">
      <c r="A34" s="22" t="s">
        <v>36</v>
      </c>
      <c r="B34" s="22"/>
      <c r="C34" s="22"/>
      <c r="D34" s="22"/>
    </row>
    <row r="35" spans="1:4" ht="15.75">
      <c r="A35" s="10"/>
      <c r="B35" s="13"/>
      <c r="C35" s="20"/>
      <c r="D35" s="20"/>
    </row>
  </sheetData>
  <mergeCells count="6">
    <mergeCell ref="C35:D35"/>
    <mergeCell ref="A6:D6"/>
    <mergeCell ref="A32:D32"/>
    <mergeCell ref="A33:D33"/>
    <mergeCell ref="A34:D34"/>
    <mergeCell ref="B31:D31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Техникум</vt:lpstr>
      <vt:lpstr>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2022-08-25T03:30:30Z</dcterms:modified>
</cp:coreProperties>
</file>