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200" windowHeight="11295"/>
  </bookViews>
  <sheets>
    <sheet name="Лист1" sheetId="1" r:id="rId1"/>
  </sheets>
  <calcPr calcId="125725" calcOnSave="0"/>
</workbook>
</file>

<file path=xl/calcChain.xml><?xml version="1.0" encoding="utf-8"?>
<calcChain xmlns="http://schemas.openxmlformats.org/spreadsheetml/2006/main">
  <c r="H118" i="1"/>
  <c r="G131" l="1"/>
  <c r="F131"/>
  <c r="G149" l="1"/>
  <c r="G190"/>
  <c r="F190"/>
  <c r="G171" l="1"/>
  <c r="F171"/>
  <c r="F170"/>
  <c r="G170"/>
  <c r="G192"/>
  <c r="F192"/>
  <c r="G191"/>
  <c r="F191"/>
  <c r="G189"/>
  <c r="F189"/>
  <c r="G174" l="1"/>
  <c r="F174"/>
  <c r="G173"/>
  <c r="F173"/>
  <c r="G172"/>
  <c r="F172"/>
  <c r="F149" l="1"/>
  <c r="H152"/>
  <c r="G152"/>
  <c r="F152"/>
  <c r="G151"/>
  <c r="F151"/>
  <c r="G150"/>
  <c r="F150"/>
  <c r="G129" l="1"/>
  <c r="F129"/>
  <c r="G118" l="1"/>
  <c r="F118"/>
  <c r="G132" l="1"/>
  <c r="F132"/>
  <c r="G130"/>
  <c r="F130"/>
  <c r="G122" l="1"/>
  <c r="F122"/>
  <c r="G120"/>
  <c r="H119"/>
  <c r="G119"/>
  <c r="F119"/>
  <c r="H108"/>
  <c r="G108"/>
  <c r="F108"/>
  <c r="H107"/>
  <c r="G107"/>
  <c r="F107"/>
  <c r="H135" l="1"/>
  <c r="G96"/>
  <c r="F96"/>
  <c r="G94"/>
  <c r="F94"/>
  <c r="G93"/>
  <c r="F93"/>
  <c r="G92"/>
  <c r="F92"/>
  <c r="G83"/>
  <c r="F83"/>
  <c r="G82"/>
  <c r="F82"/>
  <c r="G81"/>
  <c r="F81"/>
  <c r="G80"/>
  <c r="F80"/>
  <c r="G65"/>
  <c r="F65"/>
  <c r="G64"/>
  <c r="F64"/>
  <c r="G63"/>
  <c r="F63"/>
  <c r="H62"/>
  <c r="G62"/>
  <c r="F62"/>
  <c r="H61"/>
  <c r="G61"/>
  <c r="F61"/>
  <c r="G23" l="1"/>
  <c r="F23"/>
  <c r="G42" l="1"/>
  <c r="F42"/>
  <c r="H41"/>
  <c r="G41"/>
  <c r="F41"/>
  <c r="G40"/>
  <c r="F40"/>
  <c r="G43" l="1"/>
  <c r="F43"/>
  <c r="G27" l="1"/>
  <c r="G49" s="1"/>
  <c r="G101" s="1"/>
  <c r="G138" s="1"/>
  <c r="G198" s="1"/>
  <c r="F27"/>
  <c r="F49" s="1"/>
  <c r="F101" s="1"/>
  <c r="F138" s="1"/>
  <c r="F198" s="1"/>
  <c r="G26"/>
  <c r="G48" s="1"/>
  <c r="G100" s="1"/>
  <c r="G137" s="1"/>
  <c r="G197" s="1"/>
  <c r="F26"/>
  <c r="F48" s="1"/>
  <c r="F100" s="1"/>
  <c r="F137" s="1"/>
  <c r="F197" s="1"/>
  <c r="G24"/>
  <c r="F24"/>
  <c r="G13" l="1"/>
  <c r="F13"/>
  <c r="G15"/>
  <c r="G47" s="1"/>
  <c r="G99" s="1"/>
  <c r="G136" s="1"/>
  <c r="G196" s="1"/>
  <c r="F15"/>
  <c r="F47" s="1"/>
  <c r="F99" s="1"/>
  <c r="F136" s="1"/>
  <c r="F196" s="1"/>
  <c r="H14" l="1"/>
  <c r="G14"/>
  <c r="G46" s="1"/>
  <c r="F14"/>
  <c r="F46" s="1"/>
  <c r="G45" l="1"/>
  <c r="G97" s="1"/>
  <c r="G134" s="1"/>
  <c r="G194" s="1"/>
  <c r="G98"/>
  <c r="G135" s="1"/>
  <c r="G195" s="1"/>
  <c r="F45"/>
  <c r="F97" s="1"/>
  <c r="F134" s="1"/>
  <c r="F194" s="1"/>
  <c r="F98"/>
  <c r="F135" s="1"/>
  <c r="F195" s="1"/>
  <c r="H45"/>
</calcChain>
</file>

<file path=xl/sharedStrings.xml><?xml version="1.0" encoding="utf-8"?>
<sst xmlns="http://schemas.openxmlformats.org/spreadsheetml/2006/main" count="603" uniqueCount="379">
  <si>
    <t>Спортивно-массовые мероприятия</t>
  </si>
  <si>
    <t>Вид спорта</t>
  </si>
  <si>
    <t>Место проведения</t>
  </si>
  <si>
    <t>Результат</t>
  </si>
  <si>
    <t>Спортивно массовое мероприятие</t>
  </si>
  <si>
    <t>08 января</t>
  </si>
  <si>
    <t>№ п/п</t>
  </si>
  <si>
    <t>Сроки проведения</t>
  </si>
  <si>
    <t xml:space="preserve">Муниципальное учреждение «Центр физической культуры и спорта «Юность»  </t>
  </si>
  <si>
    <t xml:space="preserve"> (ФОМ – желтый, ГТО – голубой, выездные соревнования – красный, городские соревнования – зеленый)</t>
  </si>
  <si>
    <t>Всего участников</t>
  </si>
  <si>
    <t>Дети</t>
  </si>
  <si>
    <t>Зрители</t>
  </si>
  <si>
    <t>Количество участников мероприятия</t>
  </si>
  <si>
    <t>Турнир по хоккею с шайбой «Зимние каникулы» среди юношей 2009-2011 г.р., в рамках ежегодной декады спорта и здоровья.</t>
  </si>
  <si>
    <t>Турнир по мини- футболу «на призы Деда Мороза» в рамках ежегодной декады спорта и здоровья.</t>
  </si>
  <si>
    <t>г. Лянтор хоккейный корт "Штурм"</t>
  </si>
  <si>
    <t>г. Лянтор              Л/р трасса "СДЮСШОР"</t>
  </si>
  <si>
    <t>г. Лянтор                  СОК "Юность</t>
  </si>
  <si>
    <t>г. Лянтор                       КСК "Юбилейный"</t>
  </si>
  <si>
    <t>с.п. Солнечный</t>
  </si>
  <si>
    <t>Баскетбол</t>
  </si>
  <si>
    <t>Всего за январь</t>
  </si>
  <si>
    <t>Выездные соревнования</t>
  </si>
  <si>
    <t>Спортивно - массовые мероприятия</t>
  </si>
  <si>
    <t>Городские соревнования</t>
  </si>
  <si>
    <t>ГТО</t>
  </si>
  <si>
    <t>с.п. Солнечный ЦСП "Атлант"</t>
  </si>
  <si>
    <t>8</t>
  </si>
  <si>
    <t>Первенство г. Лянтор по гиревому спорту, посвященное Дню защитника Отечества</t>
  </si>
  <si>
    <t>Лыжные гонки</t>
  </si>
  <si>
    <t>Гиревой спорт</t>
  </si>
  <si>
    <t>Шахматы</t>
  </si>
  <si>
    <t>Городской праздник "Масленница"</t>
  </si>
  <si>
    <t>Городской турнир по волейболу среди женских команд, посвященный 8 марта</t>
  </si>
  <si>
    <t>Мастер-класс по мини-футболу</t>
  </si>
  <si>
    <t>г.п. Барсово</t>
  </si>
  <si>
    <t>Всего за март</t>
  </si>
  <si>
    <t>Волейбол</t>
  </si>
  <si>
    <t>Хоккей с шайбой</t>
  </si>
  <si>
    <t>Мини-футбол</t>
  </si>
  <si>
    <t>АФК</t>
  </si>
  <si>
    <t>2</t>
  </si>
  <si>
    <t>Всего 1 квартал</t>
  </si>
  <si>
    <t>г. Сургут</t>
  </si>
  <si>
    <t>Всего за апрель</t>
  </si>
  <si>
    <t>г. Лянтор</t>
  </si>
  <si>
    <t>Городской турнир по волейболу, посвященный Дню Победы</t>
  </si>
  <si>
    <t>Всего за май</t>
  </si>
  <si>
    <t>г. Лянтор https://vk.com/public195723092</t>
  </si>
  <si>
    <t>09 июня</t>
  </si>
  <si>
    <t>Всего за июнь</t>
  </si>
  <si>
    <t>Вольная борьба</t>
  </si>
  <si>
    <t>Плавание</t>
  </si>
  <si>
    <t>Футбол</t>
  </si>
  <si>
    <t>Легкая атлетика</t>
  </si>
  <si>
    <t>4</t>
  </si>
  <si>
    <t>участие</t>
  </si>
  <si>
    <t>Мастер-класс по волейболу</t>
  </si>
  <si>
    <t>Исполнитель:</t>
  </si>
  <si>
    <t>тел. 8(34638) 40-315</t>
  </si>
  <si>
    <t>Кофеева Светлана Алексеевна</t>
  </si>
  <si>
    <t>Директор муниципального учреждения</t>
  </si>
  <si>
    <t xml:space="preserve">ОТЧЕТпо исполнению календарного плана за 2021 год             </t>
  </si>
  <si>
    <t>Рождественнский онлайн турнир по быстрым шахматам в рамках ежегодной Декады спорта и здоровья</t>
  </si>
  <si>
    <t>Мастер-класс по лыжным гонкамв рамках ежегодной декады спорта и здоровья</t>
  </si>
  <si>
    <t>Новогодний детский турнир по волейболу "Летающий мяч" среди мальчиков и девочек, в рамках ежегодной декады спорта и здоровья</t>
  </si>
  <si>
    <t>03-07 января</t>
  </si>
  <si>
    <t>09 января</t>
  </si>
  <si>
    <t>11-16 января</t>
  </si>
  <si>
    <t xml:space="preserve">сайт                        chessking play </t>
  </si>
  <si>
    <t xml:space="preserve"> Юноши и девушки: 1 место - Григоренко Тимофей, Шамсиева Алсу; 2 место -  Рахматов Амир, Ядрышникова Юлия; 3 место - Школьников Ярослав, Самохвалова Светлана. Мужчины и женщины: 1 место - Иванов Николай, Александрова Екатерина; 2 место - Акеньшин Андрей, Баранник Екатерина; 3 место  - Лебедев Александр, Набиуллина Кира.</t>
  </si>
  <si>
    <t xml:space="preserve"> Перенос на 20 января</t>
  </si>
  <si>
    <t>(возрастная группа 2009-2010 г.р.) 1 место - команда "Смешарики", 2 место - Гвозди". (возрастная группа 2007-2008 г.р.) 1 место - команда "Юность", 2 место  - команда "Мухи". (возрастная группа 2006 г.р.) 1 место- команда "Вороны", 2 место - команда "Бобры"</t>
  </si>
  <si>
    <t>20 января</t>
  </si>
  <si>
    <t>1 место - команад "Юность №1", 2 место - команда "Юность №2"</t>
  </si>
  <si>
    <t>Первенство ХМАО-Югры по спортивной борьбе (вольная борьба) среди юношей до 16 лет, в зачёте  IV Спартакиады ХМАО-Югры "Спортивные таланты Югры"</t>
  </si>
  <si>
    <t>г. Нижневартовск</t>
  </si>
  <si>
    <t>20-25 января</t>
  </si>
  <si>
    <t>1 место - Пашаев Алан ( в/к 44 кг); 2 место - Хизиев Надиршах (в/к 35 кг).</t>
  </si>
  <si>
    <t>Мастер-класс по шахматам</t>
  </si>
  <si>
    <t xml:space="preserve">Фестиваль ГТО среди семейных команд г. Лянтор «Одна семья – одна команда!», посвященный празднованию 90-летия со дня основания города Лянтор </t>
  </si>
  <si>
    <t>Кубок города по быстрым шахматам, посвященный Дню защитника Отечества и Международному женскому дню 8 марта</t>
  </si>
  <si>
    <t>г. Лянтор              ЛСОШ №6</t>
  </si>
  <si>
    <t>12 февраля</t>
  </si>
  <si>
    <t>г. Лянтор     СОК "Юность"</t>
  </si>
  <si>
    <t>14 февраля</t>
  </si>
  <si>
    <t>г Лянтор МАУ СП "СШ№1"</t>
  </si>
  <si>
    <t>15,17,19 февраля</t>
  </si>
  <si>
    <t>г. Лянтор КСК "Юбилейный"</t>
  </si>
  <si>
    <t>22-28 февраля</t>
  </si>
  <si>
    <t>г. Лянтор ЛСОШ №6</t>
  </si>
  <si>
    <t>26 февраля</t>
  </si>
  <si>
    <t>1 место - семья Чепчуговых; 2 место - семья Арефьевых; 3 место - семья Радаевых.</t>
  </si>
  <si>
    <t>Весовая категории: (до 48 кг) 1 место - Тагай Олег, 2 место - Москалёв Вадим, 3 место - Смакотин Артур; ( до 58 кг) 1 место - Алексеев Артемий, 2 место - Умаров Абубакар, 3 место - Чепурняк Иван;  (свыше 58 кг) 1 место - Трачкар Илья, 2 место Давлетшин Азамат, 3 место - Ткаченко Денис; ( до 63 кг) 1 место - Потанин Егор, 2 место- Гамов Лев, 3 место - Никитин Кирилл; ( до 73 кг) 1 место - Фазилов Муюин, 2 место - Антипов Даниил, 3 место - Махмудов Расул;  (свыше 73 кг) 1 место - Ганиев Эксоп; 2 место - Умаров Акбаржон, 3 место - Казымов Еркен; ( до 78 кг) 1 место - Магомедов Кахир, 2 место - Магомедов Марат, 3 место - Афанасьев Виктор;  (до 85 кг) 1 место - Павленко Сергей, 2 место - Курильчук Анатолий, 3 место - Лашков Евгений; ( свыше 85 кг) 1 место - Зайдуллин Рустам, 2 место - Огренда Сергей, 3 место Очилов Ахрор.</t>
  </si>
  <si>
    <t>Стрит-баскетбол в зачет ХХI комплексной Спартакиады ветеранов спорта Сургутского района</t>
  </si>
  <si>
    <t>Первенство Сургутского района по баскетболу среди мужских команд в зачет  XXX комплексной Спартакиады городских и сельских поселений</t>
  </si>
  <si>
    <t>Городской турнир по баскетболу, посвященный Дню защитника Отечества</t>
  </si>
  <si>
    <t>Всего за февраль:</t>
  </si>
  <si>
    <t>1 место  - команда «Свип»; 2 место – команда «Юность»; 3 место – команда «Сейрин».</t>
  </si>
  <si>
    <t>1 место – Иванов Н, Гарифуллина К. Григоренко Т., Баранник Е.; 2 место – Акеньшин А., Кокорюкина А. Сайфутдинов Т., Самохвалова Е.; 3 место – Лебедев А., Александрова Е. Рахматов А. Маныч В.</t>
  </si>
  <si>
    <t>Онлайн городские спортивные соревнования "Спортивная 8-ка", посвященные Международному женскому Дню</t>
  </si>
  <si>
    <t>Соревнования по лыжным гонкам среди мужчин и женщин, занимающихся в группах МУ ЦФКиС "Юность"</t>
  </si>
  <si>
    <t>Мастер класс по вольной борьбе, в рамках профилактики потребления наркотических средств, психотропных веществ, формирования ЗОЖ</t>
  </si>
  <si>
    <t>Турнир по хоккею с шайбой среди юношей 2009-2011 г.р., посвященный Дню защитника Отечества</t>
  </si>
  <si>
    <t>День спорта "Шаг к долголетию", среди лиц пожилого возраста, посвященный празднованию 90-летия со дня основания города Лянтор</t>
  </si>
  <si>
    <t>Мастер класс по хоккею с шайбой</t>
  </si>
  <si>
    <t>Первенство г. Лянтор по хоккею сшайбой среди мужских команд, посвященное закрытию сезона</t>
  </si>
  <si>
    <t>Турнир по плаванию среди девочек и мальчиков 2008-2013 г.р., посвященный Дню защитника Отечества</t>
  </si>
  <si>
    <t>01-05 марта</t>
  </si>
  <si>
    <t xml:space="preserve"> КСК "Юбилейный"</t>
  </si>
  <si>
    <t>01-05 марта     18.30</t>
  </si>
  <si>
    <t>г. Лянтор МАУ СП "СШОР"</t>
  </si>
  <si>
    <t>06 марта</t>
  </si>
  <si>
    <t>8-14 марта</t>
  </si>
  <si>
    <t>12 марта</t>
  </si>
  <si>
    <t>г. Лянтор СОК "Юность"</t>
  </si>
  <si>
    <t>13 марта</t>
  </si>
  <si>
    <t>17 марта</t>
  </si>
  <si>
    <t>19 марта</t>
  </si>
  <si>
    <t>27 марта</t>
  </si>
  <si>
    <t>плавательный бассейн МАОУ ЛСОШ №7</t>
  </si>
  <si>
    <t>1 место  - команда «Уралочка»;2 место - команда "Молодушки"; 3 место - команда "Северяночки"</t>
  </si>
  <si>
    <t>1 место – Абдуллина Л., Егоров С,, Чепчугов В., Коршунова К. 2 место – Хайло Н., Волкова Е., Кузнецова Л., Кизиченко Ю. 3 место – Соколова Н., Власенко И., Власенко И., Коршунов В., Низамутдинов Р. (замена городская Спартакиада лыные гонки)</t>
  </si>
  <si>
    <t>1 место - команда "Штурм 1", 2 место - команда "Штурм 2", 3 место - команда "Юность"</t>
  </si>
  <si>
    <t>1 место - команда "Здрайверы"; 2 место - команда "Дружба"; 3 место - команда "Победа"</t>
  </si>
  <si>
    <t>6</t>
  </si>
  <si>
    <t>XVIII  комплексная Спартакиада Сургутского района среди лиц с ограниченными физическими возможностями (настольный теннис, плавание, пауэрлифтинг)</t>
  </si>
  <si>
    <t>Первенство Сургутского района по баскетболу среди женских команд в зачет XXX комплексной Спартакиады городских и сельских поселений</t>
  </si>
  <si>
    <t>Открытый Турнир г. Нефтеюганска по хоккею с шайбой среди юношей 2010-2011 гг.р.</t>
  </si>
  <si>
    <t>г. Нетеюганск</t>
  </si>
  <si>
    <t>21 марта</t>
  </si>
  <si>
    <t>1 место - "Белые Тигры " г.п. Белый Яр; 2 место - "Штурм" г. Лянтор; 3 место -"Нефтеюганские медведи" г. Нефтеюганск.</t>
  </si>
  <si>
    <t xml:space="preserve">1 место – Ильтуганов Т, Плотникова М, Плакотин Н, Антипова Т, Хроменок П, Даянов Д, Самигуллин Р, Третьякова С, Рыков И, Яцута А.
2 место – Кондрашов В, Рубаха В, Газизов З, Бобровская А, Лихоступ Д, Щербаченко Д,  Краснов А, Суфиева К, Мельников А, Нечаева Д,
3 место – Артёмов А, Черныш В, Гаффаров С, Абдулгужина Э, Мордакин К, Макаричак Р,Шапка Д, Харченко А, Обухов В, Гордеева Я.
</t>
  </si>
  <si>
    <r>
      <t xml:space="preserve">1 место - "Веснушки" (Светлячок); 2 место -"Конфетти"(Золотая рыбка) 3 место - "Обаяшки" (Журавушка). </t>
    </r>
    <r>
      <rPr>
        <b/>
        <sz val="7"/>
        <rFont val="Times New Roman"/>
        <family val="1"/>
        <charset val="204"/>
      </rPr>
      <t xml:space="preserve"> (5601 - просмотры)</t>
    </r>
  </si>
  <si>
    <r>
      <t>Гиревой спорт 1 место – Зайдуллин Рустам, 2 место – Титов Сергей, 3 место – Курильчук Анатолий. Йога – Асана-Спорт (женщины 18-35 лет)1 место – Кочергина Мария, 2 место –Шляпникова Анна, 3 место – Бурова Наталья. (женщины 36 лет и старше) 1 место – Едиханова Дилфуза, 2 место – Першина Павлина, 3 место – Тюленева Ольга.  Конкурс рисунков «Весёлая масленица» 1 место –Шмурыгин Андрей, Власенко Злата, Алексеева Александра, Михайлов Александр; 2 место – Коваленко Степан, Шумяцкая Инна, Петриченко Ангелина, Шарафутдинов Динислам. 3 место – Гребенкин Богдан, Богатова Валерия Дмитриева Валерия, Газизов Айдан. (</t>
    </r>
    <r>
      <rPr>
        <b/>
        <sz val="7"/>
        <color rgb="FF000000"/>
        <rFont val="Times New Roman"/>
        <family val="1"/>
        <charset val="204"/>
      </rPr>
      <t>16267 - просмотры</t>
    </r>
    <r>
      <rPr>
        <sz val="7"/>
        <color rgb="FF000000"/>
        <rFont val="Times New Roman"/>
        <family val="1"/>
        <charset val="204"/>
      </rPr>
      <t>)</t>
    </r>
  </si>
  <si>
    <t>1 место - "Штурм", 2 место - "Энергия", 3 место "Юность"</t>
  </si>
  <si>
    <t>Спортивный праздник "День здоровья", среди занимающихся в группах МУ ЦФКиС "Юность"</t>
  </si>
  <si>
    <t>г. Лянтор КСК "Юбилейный",               СОК "Юность"</t>
  </si>
  <si>
    <t>01-08 апреля</t>
  </si>
  <si>
    <t xml:space="preserve">
Волейбол:1 место – команда «Космос», 2 место  - команда «Черный бумер», 3 место – команда «Звездочки». Вольная борьба: 1 место – команда «Молния», 2 место – команда «Борцы», 3 место – команда «Гроза». Футбол: 1 место – команда «Львы», 2 место – команда «Суперстрайкеры», 3 место – команда «Барселона».
</t>
  </si>
  <si>
    <t>Соревнования по лыжным гонкам "Марафон 2021"</t>
  </si>
  <si>
    <t>02-03 апреля</t>
  </si>
  <si>
    <t xml:space="preserve">1 место – Гришин Ф., Корсаков Н., Хайло Н., Королёв И., Боеш А., Пляцок К., Королёва О., Коршунова К.
2 место – Лаврентьев И., Захаров Н., Цвецых Э., Газизов В., Секерина И., Рябова А., Соколова Н., Нестерова Н.
3 место – Обухов В., Оленин А., Павленко С, Коршунов В., Кузьмина З., Родионова В.., Кузнецова Г., Пляцок В.
</t>
  </si>
  <si>
    <t>Спортивные соревнования по лыжным гонкам среди общественных национально - культурных объединений г. Лянтора</t>
  </si>
  <si>
    <t>04 апреля</t>
  </si>
  <si>
    <t xml:space="preserve">1 место- Сычев М., Родионова В.,  Газизов В.,Коршунова К., Яцута А., Кузнецова Г., Мимхайлов О., Абдуллина Л. Тарлыков Анатолий, Соколова Н.;
2 место – Яцута М., Коршунова К, Шамсутдинов Ф., Закирова Н., Хайло Н., Лесничая Н.,Байкенов С., Кудря Л,
3 место – Семёнов Е., Нестерова Н., Кузнецов А., Ямгурова М., Хуснуктдинов И.,  Алексеева О., Егоров С., Козакова М.
</t>
  </si>
  <si>
    <t>Первенство Сургутского района по волейболу среди женских команд в зачет  XXX комплексной Спартакиады городских и сельских поселений</t>
  </si>
  <si>
    <t>10-11 апреля</t>
  </si>
  <si>
    <t>1 место-  г.п. Лянтор, 2 место – с.п. Нижнесортымский, 3 место – г.п. Белый Яр.</t>
  </si>
  <si>
    <t>Турнир сборных команд г. Лянтора по мини-футболу, посвященный памяти тренера по футболу В.Ш. Кошанова</t>
  </si>
  <si>
    <t>13,15,17,20 апреля</t>
  </si>
  <si>
    <t>1место –«Лидер»;
2место – «Неудержимые»;
3место – «Ветераны».</t>
  </si>
  <si>
    <t>Спортивно - игровая программа для лиц пожилого возраста "Спорт без границ!"</t>
  </si>
  <si>
    <t>16 апреля</t>
  </si>
  <si>
    <t>1 место – «Вершина»;
2 место – «Северяне»;
3 место – «Сибиряки».</t>
  </si>
  <si>
    <t>17 апреля</t>
  </si>
  <si>
    <t>1 место – г.п. Лянтор, 2 место – г.п. Белый Яр, 3 место – г.п. Барсово</t>
  </si>
  <si>
    <t>18 апреля</t>
  </si>
  <si>
    <t>1 место – г.п. Белый Яр, 2 место – г.п. Лянтор, 3 место – с.п. Нижнесортымский</t>
  </si>
  <si>
    <t>14 апреля</t>
  </si>
  <si>
    <t>Мастер - класс по баскетболу</t>
  </si>
  <si>
    <t>23 апреля</t>
  </si>
  <si>
    <t xml:space="preserve">Городской фестиваль ГТО (III-VIII ступени) </t>
  </si>
  <si>
    <t>21-28 апреля</t>
  </si>
  <si>
    <t>III ступень: 1 место – Саитова Д. Патрин И., 2 место – Стромило К., Каюков Р., 3 место Синюк В., Тарасенко А.; IV ступень : Добрян А., Зинченко В., 2 место – Татаренко Е., Вирченко Р., 3 место – КунчунчаК., Звереашвили Р.; V ступень: 1 место – Бугайова А., Семёнов И., 2 место – Гаджаматова В., Сотниченко Д., 3 место – Ходаева Ю., Шеко И. VI ступень: 1 место – Филиппова Ю., Седов Н,, 2 место – Арсаналиев Т., Гарифуллина А, 3 место – Бирина А, Мелибаев П.; VII ступень: Мордданшина Т, Утеулиев Р, 2 место – Потемкина М, Канбулатов Б,, 3 место – Бобоева К, Фаттаев И. VIII ступень: Гончаренко Ю, Казибайматов А., 2 место – Сафронова Н,, Шушаев А, 3 место – Кадышева Е, Коновалов А.</t>
  </si>
  <si>
    <t xml:space="preserve">Волейбол </t>
  </si>
  <si>
    <t>31</t>
  </si>
  <si>
    <t>01 мая</t>
  </si>
  <si>
    <t xml:space="preserve">Настольный теннис
1 место – Короткевич Анастасия;
2 место Дорохова Алёна, Гамершмидт Владимир. 
Паурлифтинг
1 место – Гулян Эрик;
2 место – Короткевич Анастасия, Зайнуллаев Шамиль.
3 место - Гамершмидт Владимир.
Бадминтон
3 место – Дорохова Алёна
</t>
  </si>
  <si>
    <t>Чемпионат Сургутского района по хоккею с шайбой среди мужских команд в зачет XXX комплексной Спартакиады городских и сельских поселений</t>
  </si>
  <si>
    <t>01-02 мая</t>
  </si>
  <si>
    <t>участие (5- место - г.п. Лянтор)</t>
  </si>
  <si>
    <t>Соревнования по мини-футболу в зачет ХХI комплексной Спартакиады ветеранов спорта Сургутского района</t>
  </si>
  <si>
    <t>г.п. Барсово СК "Витязь"</t>
  </si>
  <si>
    <t>02 мая</t>
  </si>
  <si>
    <t xml:space="preserve">1 место – г.п. Фёдоровский
2 место г.п. Лянтор
3 место – г.п. Белый Яр
</t>
  </si>
  <si>
    <t>Турнир по вольной борьбе среди юношей до 18 лет</t>
  </si>
  <si>
    <t>04 мая</t>
  </si>
  <si>
    <t xml:space="preserve">1 место - Чупанов И., Абдуллаев С, Назимов Ф., Абсаидов Р., Чупанов Г., Юсупов У., Мазаев А., Гашимов Г., Хизиев Н., Сайпуллаев Ш., Пашаев А, Ставничий С. 2 место  - Шарипов Ю., Мамбетов М., Давудов М., Алуркадов А., Мазаев А., Пашаев А., Кузмич М., Адилавов А., Магомедов Г, Байрамуков М, Ибинов Р., Адилавов Д.  </t>
  </si>
  <si>
    <t>1 место - команда "Ахмат"; 2 место - команда "Авангард"; 3 место - команда "Нефтяник"</t>
  </si>
  <si>
    <t>08-09 мая</t>
  </si>
  <si>
    <t>участие (6- место - г.п. Лянтор)</t>
  </si>
  <si>
    <t>Первенство Сургутского района по волейболу среди мужских команд в зачет  XXX комплексной Спартакиады городских и сельских поселений</t>
  </si>
  <si>
    <t>15-16 мая</t>
  </si>
  <si>
    <t>1 место - с.п. Нижнесортымский; 2 место - г.п. Фёдоровский, 3 место - с.п. Солнечный ( 4 место  Лянтор)</t>
  </si>
  <si>
    <t>Спортивно - массовое мероприятие "Рекорд  Победы", посвященное 76- годовщине Победы в Великой Отечественной войне</t>
  </si>
  <si>
    <t>17-21 мая</t>
  </si>
  <si>
    <t xml:space="preserve">Бег 400 метров
Абдуллатипов Руслан, Бойко Екатерина, Алиев Кухмаз, Сайдуганова Елизавета.
Дартс
Селюнина Анастасия, Абдуллина Лорита.
Метание мяча на дальность
Султонов Мухамадали, Корсакова Александра, Тарасенко Артём, Кашкарова Ульяна, Гарифуллина Альфина, Гордиенко Эдуард.
Прыжок с места
Тарасенко Артём, Икромединова Мижгона, Потанин Егор, Бойко Екатерина, Сычев Максим, Оларь Анастсия.
Гиревой спорт
Махмудов Расул, Зайдуллин Рустам
</t>
  </si>
  <si>
    <t>Первенство Сургутского района по легкой атлетике в зачет  XXX комплексной Спартакиады городских и сельских поселений</t>
  </si>
  <si>
    <t>22 мая</t>
  </si>
  <si>
    <t>1 место - г.п. Белый Яр, 2 место - - г.п. Лянтор, 3 место - г.п. Фёдоровский</t>
  </si>
  <si>
    <t>Открытое первенство г. Нефтеюганска по хоккею с шайбой "Закрытие зимнего сезона"</t>
  </si>
  <si>
    <t>г.Нефтеюганск</t>
  </si>
  <si>
    <t>22-23 мая</t>
  </si>
  <si>
    <r>
      <t>Вместо Кубка - Югры по гиревому спорту</t>
    </r>
    <r>
      <rPr>
        <sz val="7"/>
        <color rgb="FF000000"/>
        <rFont val="Times New Roman"/>
        <family val="1"/>
        <charset val="204"/>
      </rPr>
      <t xml:space="preserve">  1 место - "Нефтеюганские медведи" 2 место - "Белые тигры" 3 место "Штурм"</t>
    </r>
  </si>
  <si>
    <t>Кубок Главы г. Лянтор по футболу, посвященный 90-летию со дня образования города Лянтора</t>
  </si>
  <si>
    <t>23 мая</t>
  </si>
  <si>
    <t>1 место - команда "Интер", 2 место - команда "Спартак"</t>
  </si>
  <si>
    <t>Соревнования по легкой атлетике среди мальчиков и девочек, юношей и девушек, в рамках профилактики потребления наркотических средств.</t>
  </si>
  <si>
    <t>27 мая</t>
  </si>
  <si>
    <t xml:space="preserve">Бег 30 метров
1 место – Романов Роман, Протченко Элеонора; 2 место – Кирасиров Кирилл, Жаханова Марина; 3 место – Щур Николай, Магомедова Альбина.
Бег 60 метров
1 место – Лозямова Ангелина, Кийдан Назар; 2 место – Бабель Родионов; 3 место – Тарасенко Артём.
Прыжок в длину с места
1 место-Бабель Родион, Жаханова Марина, Лозямова Ангелина, Романов Роман;
2 место – Кирасиров Кирилл, Протченко Элеонора, Кийдан Назар.
3 место – Тарасенко Артём, Дюсенбекова Самира, Мелибаев Имрон.
Бег 200 м.
1 место – Романов Роман, Протченко Элеонора, 2 место – Шур Николай, Жаханова Марина; 3 место – Кирасиров Кирилл, Магомедова Ульяна;
Бег 300 метров
1 место – Лозямова Ангелина.
Бег 400 метров
1 место – Кийдан Назар; 2 место – Тарасенко Артём; 3 место – Бабель Родион
</t>
  </si>
  <si>
    <t>Мастер-класс по  по пожарно - прикладному спорту, в рамках профилактики потребления наркотических средств, психотропных веществ, формирования ЗОЖ.</t>
  </si>
  <si>
    <t>XIV Спартакиада Сургутского района среди семейных команд "Папа, мама, я - дружная спортивная семья"</t>
  </si>
  <si>
    <t>29 мая</t>
  </si>
  <si>
    <t>Фестиваль национальных игр "Дружим и играем"</t>
  </si>
  <si>
    <t>XVIII  комплексная Спартакиада Сургутского района среди лиц с ограниченными физическими возможностями (2 этап - легкая атлетика)</t>
  </si>
  <si>
    <t>День спорта "ГТО ведет к победе!" (1-4 ступени) среди летних лагерей ОУ города</t>
  </si>
  <si>
    <t>Массовый легкоатлетический забег, посвященный Дню России</t>
  </si>
  <si>
    <t>Праздник спорта среди летних лагерей ОУ "Спортивный ералаш"</t>
  </si>
  <si>
    <t>"Весёлые старты" среди летних лагерей ОУ  города, посвященные Всероссийскому Олимпийскому дню</t>
  </si>
  <si>
    <t>День спорта "Малые Олимпийские игры" среди детей, посещающих летние спортивные площадкеи</t>
  </si>
  <si>
    <t>04 июня</t>
  </si>
  <si>
    <t xml:space="preserve">1 место – команда «Адреналин»;
2 место – команда «Динамит»;
3 место – команда «Черные пантеры»
</t>
  </si>
  <si>
    <t>05 июня</t>
  </si>
  <si>
    <t>1 место - команда "Адреналин" ЛСОШ №7; 2 место - команда ЛСОШ №5; 3 место - команда "Барсы" ЛСОШ №7</t>
  </si>
  <si>
    <t>12 июня</t>
  </si>
  <si>
    <t>16 июня</t>
  </si>
  <si>
    <t>23 июня</t>
  </si>
  <si>
    <t>29 июня</t>
  </si>
  <si>
    <t>Всего 1 полугодие</t>
  </si>
  <si>
    <t>5</t>
  </si>
  <si>
    <t>19</t>
  </si>
  <si>
    <t>Мини-футбол:                                                                                                        1 место - ЛСОШ№7,                                                                                                   2 место - ЛСОШ№3,                                                                                                            3 место - ЛСОШ№5                                                                                  Пионербол:                                                                                                               1 место - ЛСОШ№7                                                                                                2 место - ЛСОШ№4                                                                                          3 место - ЛСОШ№5</t>
  </si>
  <si>
    <t>не более 25%</t>
  </si>
  <si>
    <t>не более 50%</t>
  </si>
  <si>
    <t xml:space="preserve"> 1 место - ЛСОШ№3,                                                                                                   2 место - ЛСОШ№4,                                                                                                            3 место - ЛСОШ№7                                                                                                                                                                                                                      </t>
  </si>
  <si>
    <t>Мальчики:                                                                                                        1 место - команда "Дружба",                                                                                                   2 место - команда "Футболисты",                                                                                                            3 место - команда "Адреналин"                                                                                  Девочки:                                                                                                               1 место - команда "Волейболистки"                                                                                               2 место - команда "Звезда"                                                                                          3 место - команда "Юность"</t>
  </si>
  <si>
    <t xml:space="preserve">Заместитель начальника отдела                                                                                                                                                                                                            </t>
  </si>
  <si>
    <t>До 13 лет:  1 место - Гиллер В., Патрин И., 2 место - Мухамадиева Д, Борисенко А., 3 место - Ларионова К., Руденко И.  14-17 лет: 1 место - Нестерова Н., Дянов Д., 2 место - Родионова В., Степанов Е., 3 место - Родионова А., Щербина В. 18-39 лет: 1 место- Гарифуллина А., Тишков А., 2 место - Грейть Т., Шайхутдинов Р., 3 место - Храмцова М., Татарин Д.  40 лет и старше: 1 место - Абдуллина Л., Патрин А., 2 место - Видмантас Т., Каримов М., 3 место - Хусаинова Л., Гиллер А. Самые юные участники: Кравченко Северина, Андросов Матвей.  Самые возрастные участники: Соколова Наталья, Каримов Махмуд.</t>
  </si>
  <si>
    <t>Мастер - класс по легкой атлетике</t>
  </si>
  <si>
    <t>День спорта "Бегуны и прыгуны" среди детей,  посещающих летние спортивные площадки</t>
  </si>
  <si>
    <t>День спорта "Спорт объединяет друзей" среди детей, посещающих летние спортивные площадки.</t>
  </si>
  <si>
    <t>Спортивный праздник "Легкая атлетика - королева спорта" среди детей посещающих спортивные площадки</t>
  </si>
  <si>
    <t>Мастер - класс по флорболу</t>
  </si>
  <si>
    <t>02 июля</t>
  </si>
  <si>
    <t>09 июля</t>
  </si>
  <si>
    <t>19 июля</t>
  </si>
  <si>
    <t>23 июля</t>
  </si>
  <si>
    <t>29 июля</t>
  </si>
  <si>
    <t>Прыжки в длину с разбега: 1 место - Гафурова Зайнаб, Левицкая Аксинья, Гаджимурадов Раджаб, Фаизов Динар; 2 место -Уруджева Насбике, Кригер Алена,  Тарасов Марк, Сундеев Данил, 3 место - Каюмова Малика, Халиулина Аделина, Юнов Егор, Амангельдыев Арсланбек.  Бег Бег 400 м: 1 место - Абдулмаджидова Джаннет, Абдулаева Урлиз; Тарасов Марк, Фаизов Динар; 2 место - Дьясенко Виолетта, Дехконова Милана, Зонов Егор, Амангельдыев Арсланбек. 3 место -Красильникова Мария, Амаева Диана, Абдулаев Саид, Сундеев Данил.</t>
  </si>
  <si>
    <t>1 место - команда "Дружба", 2 место - команда "Торнадо",  3 место - команда "Молния".</t>
  </si>
  <si>
    <t>Всего за июль</t>
  </si>
  <si>
    <t>Мастер - класс в рамках празднования "Дня физкультурника"</t>
  </si>
  <si>
    <t>День физкультурника "Город Лянтор - территория спорта", посвященный празднованию 90-летия со дня основания города Лянтора и 90-летию ВФСК "ГТО"</t>
  </si>
  <si>
    <t>Спортивный праздник "Победный мяч" среди детей, посещающих летние спортивные площадки</t>
  </si>
  <si>
    <t>Весёлые старты "Спортивное лето", посвященные закрыти летних спортивных площадок</t>
  </si>
  <si>
    <t>Кубок Сургутского района по футболу</t>
  </si>
  <si>
    <t>05 августа</t>
  </si>
  <si>
    <t>07 августа</t>
  </si>
  <si>
    <t>13 августа</t>
  </si>
  <si>
    <t>26 августа</t>
  </si>
  <si>
    <t>Всего за август</t>
  </si>
  <si>
    <t>1 место - команда "Везунчики", 2 место - команда "Дружба", 3 место -команда "Максимум"</t>
  </si>
  <si>
    <t>09 августа</t>
  </si>
  <si>
    <t xml:space="preserve">Волейбол
1 место – команда «Титаны»; 2 место – команда «Салют»;3 место –команда «Мильпапс».
Гиревой спорт
1 место – Зинец Александр; 2 место – Зайдуллин Рустам;3 место – Дубровин Дмитрий.
Дартс
1 место – Джанбулатов Суламбек, Майорова Татьяна; 2 место – Ядрышников Юрий, Валлева Елена; 3 место – Копанько Андрей, Храмцова Мария.
Метание мяча на дальность
1 место – Белогрудова Юлия, Дьяченко Валентин; 2 место – Кибирева  Анна, Пиреназаров Ибрагим; 3 место – Абдуллина Лорита, Давлетмурзаев Загир.
Бег 400 метров
1 место – Абдуллина Лорита, Тотурбеков Расул; 2 место – Храмцова Мария, Умаханов Магомед; 3 место – Майорова Татьяна, Улубеков Абусалим.
Толкание ядра
1 место – Копанько Андрей, Потемкина Марина; 2 место –Атаев Тагир, Ерокина  Ирина; 3 место – Кукуев Илья, Богатенкова Анастасия.
Прыжки в длину
1 место – Абдуллина Лорита, Ногаймурзаев Солтанали, 2 место – Храмцова Мария, Полищук Валерий, 3 место –Островская Ирина, Чукалин Андрей.
</t>
  </si>
  <si>
    <t>Городской турнир по мини-футболу среди юношей 2005-2007 г.р., посвященный началу учебного года, в рамках профилактики потребления наркотических средств, психотропных веществ, формирования ЗОЖ</t>
  </si>
  <si>
    <t>16-18 сентября</t>
  </si>
  <si>
    <t>Первенство г. Лянтора по мини-футболу среди организаций и предприятий в зачет  XIII комплексной Спартакиады</t>
  </si>
  <si>
    <t>20-30 сентября</t>
  </si>
  <si>
    <t>Личный турнир "Дартс - спорт для метких" среди лиц пожилого возраста</t>
  </si>
  <si>
    <t>22-24 сентября</t>
  </si>
  <si>
    <t>Первенство г. Лянтора по национальным видам спорта</t>
  </si>
  <si>
    <t>г. Лянтор Городской стадион</t>
  </si>
  <si>
    <t>24 сентября</t>
  </si>
  <si>
    <t>Фестиваль национальных видов спорта и состязаний</t>
  </si>
  <si>
    <t xml:space="preserve">г.п. Барсово </t>
  </si>
  <si>
    <t>25 сентября</t>
  </si>
  <si>
    <t>Национальные виды спорта</t>
  </si>
  <si>
    <t>СММ</t>
  </si>
  <si>
    <t>Всего за сентябрь</t>
  </si>
  <si>
    <t>1</t>
  </si>
  <si>
    <t>Всего за  9 месяцев</t>
  </si>
  <si>
    <t>1 место - команда "Флэш", 2 место - команда "Ред бул", 3 место - команда "Везунчики".</t>
  </si>
  <si>
    <t>04 сентября</t>
  </si>
  <si>
    <t xml:space="preserve">1 место – г.п. Фёдоровский;
2 место – с.п. Нижнесортымский;
3 место – г.п. Барсово
4 место  - г.п. Лянтор
</t>
  </si>
  <si>
    <t xml:space="preserve">1 место – команда «Лянторец»
2 место – команда «Челси»
3 место – команда «Т-90»
</t>
  </si>
  <si>
    <t>Метание тынзяна на хорей 1 место - Алиев К, 2 место - Гик Е,, 3 место - Бабель Р. Тройной прыжок: 1 место - Гик Е, Хетагури Н, 2 место Алиев К., Лозямова А., 3 место - Даянова Д, Гохгальтер Д. Прыжки через нарты: 1 место - Гик Е, Хетагури Н, 2 место Алиев К., Лозямова А., 3 место - Бабель Р., Гохгальтер Д. Бег с палкой: 1 место - Апенкин А., Хетагури Н, 2 место Шмурыгин А., Гохгальтер Д. 3 место - Махиня М, Лемешкина А.</t>
  </si>
  <si>
    <t>1  место - Якуба Н.И., Гамершмидт В.И.; 2 место - Некрасова В.Г., Коновалов Г.П., 3 место - Мухамадеева З.Д., Абдувалиев Т.</t>
  </si>
  <si>
    <t>1 место - г.п. Фёдоровский, 2 место -с.п. Солнечный, 3 место - г.п. Лянтор</t>
  </si>
  <si>
    <t>1 место - НГДУ "ЛН", 2 место - Пожарная охрана, 3 место- "Легенда"</t>
  </si>
  <si>
    <t>Соревнования по волейболу среди женских команд в зачет XXI комплексной Спартакиады ветеранов спорта Сургутского района</t>
  </si>
  <si>
    <t>03 октября</t>
  </si>
  <si>
    <t>1 место - г.п. Лянтор                                                                           2 место - с.п. Нижнесортымский                                                                                                3 место - г.п. Федоровский</t>
  </si>
  <si>
    <t>День спорта "Какие наши годы!", посвященный Дню пожилых людей</t>
  </si>
  <si>
    <t>г. Лянтор        СОК "Юность"</t>
  </si>
  <si>
    <t>08 октября</t>
  </si>
  <si>
    <t>1 место - команда "Оптимисты"                                                                         2 место - команда "Дружба"                                                                                               3 место - команда "Стрела"</t>
  </si>
  <si>
    <t>Национальный праздник коренных малочисленных народов Севера "Северное многоборье"</t>
  </si>
  <si>
    <t>г. Лянтор        нац.поселок</t>
  </si>
  <si>
    <t>10 октября</t>
  </si>
  <si>
    <t>Метание тынзяна на хорей: 1 м – Кечимов Владимир 2 м – Кечимов Валерий 3 м – Итыков Владимир Прыжки через нарты: 1 м – Тэвлин Иван 2 м – Кечимов Валерий 3 м – Покачев Лев Тройной нац.прыжок: 1 м – Кечимов Валерий 2 м – Вандымов Дамир 3 м – Кечимов Владимир
Перетягивание палки: 1 м – Вандымова Людмила 2 м – Лемпина Анна 3 м – Тэвлина Ида Бег с палкой: 1 м – Сопочин Борис 2 м – Тэвлин Иван 3 м – Колыванов Валентин Распил бревна: 1 м – Вандымова Людмила, Востокина Маруся 2 место – Лемпина Анна, Лемпина Светлана 3 м – Кантерова Елизавета, Тайбина Любовь Национальная борьба: 1 м – Кечимов Владимир 2 м – Лемпин Виталий 3 м – Рынков Лев</t>
  </si>
  <si>
    <t>Легкоатлетический забег "Кросс лыжника" среди юношей и девушек в рамках профилактики потребления наркотических средств, психотропных веществ, формирования ЗОЖ</t>
  </si>
  <si>
    <t>г. Лянтор       Л/трасса МАУ СП "СШОР"</t>
  </si>
  <si>
    <t>23 октября</t>
  </si>
  <si>
    <t xml:space="preserve">1 место – Сычев Максим, Нестерова Вера, Шульгин Артём, Русинова Екатерина, Гришин Фёдор, Валкорез Анастасия ;
2 место – Корсаков Николай, Родионова Валерия, Ермаков Семён, Родионова Ксения, Лаврентьев Иван, Родионова Анастасия;
3 место - Степовой Александр, Мартынцова Ирина, Немцов Илья, Рыжова Кристина, Газизов Вадим, Рябова Александра. 
</t>
  </si>
  <si>
    <t>Первенство г. Лянтора по гиревому спорту среди организаций и предприятий в зачет XIII комплексной Спартакиады</t>
  </si>
  <si>
    <t xml:space="preserve">1 место -  НГДУ «ЛН»
2 место – СУМР -3
3 место - ЛНТ
</t>
  </si>
  <si>
    <t>Первенство г. Лянтора по дартс среди организаций и предприятий в зачет XIII комплексной Спартакиады</t>
  </si>
  <si>
    <t xml:space="preserve">1 место  - НГДУ «ЛН» 
2 место -  ЛНТ
3 место -  Администрация
</t>
  </si>
  <si>
    <t>Мастер-класс по гиревому спорту</t>
  </si>
  <si>
    <t>Соревнования по шахматам в зачет XXI комплексной Спартакиады ветеранов спорта Сургутского района</t>
  </si>
  <si>
    <t>24 октября</t>
  </si>
  <si>
    <t>4 место  -  г. Лянтор</t>
  </si>
  <si>
    <t>Соревнования по настольному теннису в зачет XXI комплексной Спартакиады ветеранов спорта Сургутского района</t>
  </si>
  <si>
    <t xml:space="preserve">1 место  - г.п. Федоровский
2 место – г.п. Лянтор
3 место – с.п. Нижнесортымский
</t>
  </si>
  <si>
    <t>Первенство Сургутского района по мини-футболу в зачет ХХХ комплексной Спартакиады городских и сельских поселений</t>
  </si>
  <si>
    <t>с.п.Солнечный</t>
  </si>
  <si>
    <t>30-31 октября</t>
  </si>
  <si>
    <t>Дартс</t>
  </si>
  <si>
    <t>Настольный теннис</t>
  </si>
  <si>
    <t>3</t>
  </si>
  <si>
    <t xml:space="preserve">1 место  - г.п. Белый Яр
2 место – г.п. Фёдоровский
3 место – с.п. Нижнесортымский
</t>
  </si>
  <si>
    <t>Всего за октябрь</t>
  </si>
  <si>
    <t>Соревнования по волейболу среди мужских команд, в зачет XXI комплексной Спартакиады ветеранов спорта Сургутского района</t>
  </si>
  <si>
    <t>06 ноября</t>
  </si>
  <si>
    <t>1 место - с.п. Нижнесортымский, 2 место - г.п. Фёдоровский, 3 место - г.п. Белый Яр, 4 место г.п. Лянтор.</t>
  </si>
  <si>
    <t>Первенство г. Лянтора по баскетболу среди организаций и предприятий в зачет XIII комплексной Спартакиады</t>
  </si>
  <si>
    <t>г. Лянтор         КСК "Юбилейный"</t>
  </si>
  <si>
    <t>08-14 ноября</t>
  </si>
  <si>
    <t>1 место  - НГДУ «ЛН» 
2 место -  СУМР-3
3 место -  ЛНТ</t>
  </si>
  <si>
    <t>Городской турнир по мини-футболу среди юношей, посвященый Дню народного единства</t>
  </si>
  <si>
    <t>08-13 ноября</t>
  </si>
  <si>
    <t xml:space="preserve">1 место – ЛНТ;
2 место – Спортивная школа №1 (2008 г.р.);
3 место – Спортивная школа №2 (2007 г.р.).
</t>
  </si>
  <si>
    <t>Соревнования по выполнению нормативов испытаний ВФСК "Готов к труду и обороне"</t>
  </si>
  <si>
    <t>г. Лянтор                      СОК "Юность"                  КСК "Юбилейный"</t>
  </si>
  <si>
    <t>Первенство г. Лянтора по пулевой стрельбе среди организаций и предприятий в зачет XIII комплексной Спартакиады</t>
  </si>
  <si>
    <t>13 ноября</t>
  </si>
  <si>
    <t xml:space="preserve">1 место -  НГДУ «ЛН»;
2 место – ЛНТ;
3 место - Образование
</t>
  </si>
  <si>
    <t>Первенство Сургутского района по настольному теннису в зачет ХХХ комплексной Спартакиады городских и сельских поселений</t>
  </si>
  <si>
    <t xml:space="preserve">1 место -  г.п. Фёдоровский;
2 место – г.п. Белый Яр;
3 место – г.п. Лянтор
</t>
  </si>
  <si>
    <t>Первенство Сургутского района по шахматам в зачет ХХХ комплексной Спартакиады городских и сельских поселений</t>
  </si>
  <si>
    <t xml:space="preserve">1 место -  г.п. Лянтор;
2 место – с.п. Нижнесортымский;
3 место – г.п. Фёдоровский
</t>
  </si>
  <si>
    <t>Первенство Сургутского района по гиревому спорту в зачет ХХХ комплексной Спартакиады городских и сельских поселений</t>
  </si>
  <si>
    <t xml:space="preserve">14 ноября  </t>
  </si>
  <si>
    <t xml:space="preserve">1 место – с.п. Нижнесортымский;
2 место – г.п. Фёдоровский;
3 место – с.п. Солнечный.
4 место  - г.п. Лянтор
</t>
  </si>
  <si>
    <t>Первенство г. Лянтора по волейболу среди организаций и предприятий в зачет XIII комплексной Спартакиады</t>
  </si>
  <si>
    <t>15-21 ноября</t>
  </si>
  <si>
    <t xml:space="preserve">1 место -  НГДУ «ЛН»;
2 место – ЛНТ;
3 место - СУМР-3
</t>
  </si>
  <si>
    <t>Первенство Сургутского района по пулевой стрельбе в зачет ХХХ комплексной Спартакиады городских и сельских поселений</t>
  </si>
  <si>
    <t>20 ноября</t>
  </si>
  <si>
    <t>Соревнования по пулевой стрельбе в зачет XXI комплексной Спартакиады ветеранов спорта Сургутского района</t>
  </si>
  <si>
    <t>Чемпионат г. Лянтор по классическим шахматам среди юношей и девушек, мужчин и женщин</t>
  </si>
  <si>
    <t>г. Лянтор СОШ№6</t>
  </si>
  <si>
    <t>19-20 ноября</t>
  </si>
  <si>
    <t>День здоровья "ГТО шагает в детский сад!" среди ДДУ, посвященный празднованию 90-летия со дня основания г. Лянтора</t>
  </si>
  <si>
    <t>22-29 ноября</t>
  </si>
  <si>
    <t>Спортивно-игровое мероприятие для детей с ограниченными физическими возможностями "Я могу!"</t>
  </si>
  <si>
    <t>26 ноября</t>
  </si>
  <si>
    <t>"Кубок Дружбы" среди лиц с ограниченными физическими возможностями</t>
  </si>
  <si>
    <t>Всего за ноябрь</t>
  </si>
  <si>
    <t>Пулевая стрельба</t>
  </si>
  <si>
    <t>Мастер класс по национальным видам спорта</t>
  </si>
  <si>
    <t>Открытое первенство г. Лянтор по хоккею с шайбой среди юношей 2009-2011 г.р.</t>
  </si>
  <si>
    <t>Первенство Сургутского района по лыжным гонкам в зачет ХХХ комплексной Спартакиады городских и сельских поселений</t>
  </si>
  <si>
    <t>Соревнования по лыжным гонкам в зачет XXI комплексной Спартакиады ветеранов спорта Сургутского района</t>
  </si>
  <si>
    <t>Районные соревнования среди людей с ограниченными физическими возможностями, посвященные Международному дню инвалидов</t>
  </si>
  <si>
    <t>Чемпионат Сургутского района по северному многоборью в зачет ХХХ комплексной Спартакиады городских и сельских поселений</t>
  </si>
  <si>
    <t>Городские соревнования "Папа, Мама, я - спортивная семья"</t>
  </si>
  <si>
    <t>Первенство г. Лянтора по шахматам среди организаций и предприятий в зачет XIII комплексной Спартакиады</t>
  </si>
  <si>
    <t>Открытое первенство г. Лянтор по вольной борьбе среди юношей до 18 лет</t>
  </si>
  <si>
    <t>Открытый новогодний турнир по хоккею с шайбой среди юношей 2010-2011 г.р.</t>
  </si>
  <si>
    <t>Кубок Сургутского трайона по волейболу среди женских команд</t>
  </si>
  <si>
    <t>Кубок Сургутского трайона по баскетболу среди мужских команд</t>
  </si>
  <si>
    <t>Первенство Сургутского района по полиатлону в зачет ХХХ комплексной Спартакиады городских и сельских поселений</t>
  </si>
  <si>
    <t>Всего за декабрь</t>
  </si>
  <si>
    <t>Всего за  2021 год</t>
  </si>
  <si>
    <t>Мастер-класс по флорболу</t>
  </si>
  <si>
    <t>г. Лянтор          ЛСОШ №7</t>
  </si>
  <si>
    <t>Спортивный праздник "Физкульт-Ура!" среди групп занимающихся в МУ ЦФКиС "Юность"</t>
  </si>
  <si>
    <t>03 декабря</t>
  </si>
  <si>
    <t>11 декабря</t>
  </si>
  <si>
    <t>18-19 декабря</t>
  </si>
  <si>
    <t>г. Лянтор СОК "Юность,КСК "Юбилейный"</t>
  </si>
  <si>
    <t>1 место - ДОУ "Ромашка", 2 место - ДОУ "Светлячок", 3 место - ДОУ "Золотая рыбка"</t>
  </si>
  <si>
    <t xml:space="preserve">1 место – с.п. Солнечный;
2 место – г.п. Белый Яр;
3 место – г.п. Барсово.
</t>
  </si>
  <si>
    <t xml:space="preserve">1 место – с.п. Солнечный;
2 место – с.п. Нижнесортымский;
3 место – г.п. Белый Яр
</t>
  </si>
  <si>
    <t>1 место-  Хамидуллин Ильназ,Гарифуллина Карина, Лебедев Александр, Баранник Екатерина; 2 место - Иванов Александр, Кокорюкина Алёна, Акеньшин Андрей ,Ботанина Ангелина;  3 место - Шаманов Альберт, Александрова Екатерина,Абдуллин Ислам, Самохвалова Светлана</t>
  </si>
  <si>
    <t>«Центр физической культуры и спорта «Юность»,   В.В. Титовский</t>
  </si>
</sst>
</file>

<file path=xl/styles.xml><?xml version="1.0" encoding="utf-8"?>
<styleSheet xmlns="http://schemas.openxmlformats.org/spreadsheetml/2006/main">
  <fonts count="25">
    <font>
      <sz val="11"/>
      <color theme="1"/>
      <name val="Calibri"/>
      <family val="2"/>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sz val="10"/>
      <color theme="1"/>
      <name val="Times New Roman"/>
      <family val="1"/>
      <charset val="204"/>
    </font>
    <font>
      <sz val="11"/>
      <name val="Times New Roman"/>
      <family val="1"/>
      <charset val="204"/>
    </font>
    <font>
      <sz val="10"/>
      <name val="Times New Roman"/>
      <family val="1"/>
      <charset val="204"/>
    </font>
    <font>
      <sz val="10"/>
      <color indexed="8"/>
      <name val="Times New Roman"/>
      <family val="1"/>
      <charset val="204"/>
    </font>
    <font>
      <sz val="8"/>
      <color indexed="8"/>
      <name val="Times New Roman"/>
      <family val="1"/>
      <charset val="204"/>
    </font>
    <font>
      <sz val="11"/>
      <color indexed="8"/>
      <name val="Times New Roman"/>
      <family val="1"/>
      <charset val="204"/>
    </font>
    <font>
      <sz val="9"/>
      <name val="Times New Roman"/>
      <family val="1"/>
      <charset val="204"/>
    </font>
    <font>
      <b/>
      <sz val="11"/>
      <name val="Times New Roman"/>
      <family val="1"/>
      <charset val="204"/>
    </font>
    <font>
      <sz val="9"/>
      <color theme="1"/>
      <name val="Times New Roman"/>
      <family val="1"/>
      <charset val="204"/>
    </font>
    <font>
      <sz val="7"/>
      <color indexed="8"/>
      <name val="Times New Roman"/>
      <family val="1"/>
      <charset val="204"/>
    </font>
    <font>
      <sz val="7"/>
      <name val="Times New Roman"/>
      <family val="1"/>
      <charset val="204"/>
    </font>
    <font>
      <sz val="7"/>
      <color rgb="FF000000"/>
      <name val="Times New Roman"/>
      <family val="1"/>
      <charset val="204"/>
    </font>
    <font>
      <b/>
      <sz val="7"/>
      <color theme="1"/>
      <name val="Times New Roman"/>
      <family val="1"/>
      <charset val="204"/>
    </font>
    <font>
      <b/>
      <sz val="7"/>
      <name val="Times New Roman"/>
      <family val="1"/>
      <charset val="204"/>
    </font>
    <font>
      <b/>
      <sz val="7"/>
      <color rgb="FF000000"/>
      <name val="Times New Roman"/>
      <family val="1"/>
      <charset val="204"/>
    </font>
    <font>
      <sz val="10"/>
      <name val="Arial Cyr"/>
      <charset val="204"/>
    </font>
    <font>
      <u/>
      <sz val="7"/>
      <color rgb="FF000000"/>
      <name val="Times New Roman"/>
      <family val="1"/>
      <charset val="204"/>
    </font>
    <font>
      <sz val="7"/>
      <color theme="1"/>
      <name val="Times New Roman"/>
      <family val="1"/>
      <charset val="204"/>
    </font>
    <font>
      <sz val="11"/>
      <color rgb="FFFF0000"/>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0" fillId="0" borderId="0"/>
  </cellStyleXfs>
  <cellXfs count="71">
    <xf numFmtId="0" fontId="0" fillId="0" borderId="0" xfId="0"/>
    <xf numFmtId="0" fontId="1" fillId="2" borderId="1" xfId="0" applyFont="1" applyFill="1" applyBorder="1" applyAlignment="1">
      <alignment horizontal="center"/>
    </xf>
    <xf numFmtId="0" fontId="1" fillId="2" borderId="0" xfId="0" applyFont="1" applyFill="1"/>
    <xf numFmtId="0" fontId="1" fillId="2" borderId="0" xfId="0" applyFont="1" applyFill="1" applyBorder="1"/>
    <xf numFmtId="0" fontId="6" fillId="2" borderId="0" xfId="0" applyFont="1" applyFill="1" applyBorder="1" applyAlignment="1">
      <alignment horizontal="center"/>
    </xf>
    <xf numFmtId="0" fontId="1" fillId="2" borderId="0" xfId="0" applyFont="1" applyFill="1" applyBorder="1" applyAlignment="1">
      <alignment horizontal="center"/>
    </xf>
    <xf numFmtId="0" fontId="6" fillId="2" borderId="0" xfId="0" applyFont="1" applyFill="1"/>
    <xf numFmtId="0" fontId="4" fillId="2" borderId="0" xfId="0" applyFont="1" applyFill="1" applyAlignment="1">
      <alignment vertical="center"/>
    </xf>
    <xf numFmtId="0" fontId="7" fillId="2" borderId="0" xfId="0" applyFont="1" applyFill="1"/>
    <xf numFmtId="0" fontId="5" fillId="2" borderId="0" xfId="0" applyFont="1" applyFill="1" applyAlignment="1">
      <alignment horizontal="center" vertical="center" wrapText="1"/>
    </xf>
    <xf numFmtId="0" fontId="23" fillId="2" borderId="1" xfId="0" applyFont="1" applyFill="1" applyBorder="1" applyAlignment="1">
      <alignment horizontal="center"/>
    </xf>
    <xf numFmtId="0" fontId="5" fillId="2" borderId="0" xfId="0" applyFont="1" applyFill="1" applyAlignment="1">
      <alignment horizontal="center"/>
    </xf>
    <xf numFmtId="0" fontId="5"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5" fillId="2" borderId="0" xfId="0" applyFont="1" applyFill="1"/>
    <xf numFmtId="0" fontId="14" fillId="2" borderId="1" xfId="0" applyFont="1" applyFill="1" applyBorder="1" applyAlignment="1">
      <alignment vertical="center" wrapText="1"/>
    </xf>
    <xf numFmtId="0" fontId="4" fillId="2" borderId="0" xfId="0" applyFont="1" applyFill="1"/>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center"/>
    </xf>
    <xf numFmtId="0" fontId="7" fillId="2" borderId="1" xfId="1" applyFont="1" applyFill="1" applyBorder="1" applyAlignment="1">
      <alignment horizontal="left" vertical="center" wrapText="1"/>
    </xf>
    <xf numFmtId="0" fontId="10" fillId="2"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5" fillId="2" borderId="1" xfId="0" applyFont="1" applyFill="1" applyBorder="1" applyAlignment="1">
      <alignment vertical="center" wrapText="1"/>
    </xf>
    <xf numFmtId="0" fontId="21" fillId="2" borderId="1" xfId="0" applyFont="1" applyFill="1" applyBorder="1" applyAlignment="1">
      <alignment vertical="center" wrapText="1"/>
    </xf>
    <xf numFmtId="0" fontId="16"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justify"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top" wrapText="1"/>
    </xf>
    <xf numFmtId="0" fontId="1" fillId="2" borderId="1" xfId="0" applyFont="1" applyFill="1" applyBorder="1"/>
    <xf numFmtId="0" fontId="6" fillId="2" borderId="1" xfId="0" applyFont="1" applyFill="1" applyBorder="1" applyAlignment="1">
      <alignment horizontal="left"/>
    </xf>
    <xf numFmtId="0" fontId="13" fillId="2" borderId="0" xfId="0" applyFont="1" applyFill="1" applyAlignment="1">
      <alignment vertical="center"/>
    </xf>
    <xf numFmtId="0" fontId="13" fillId="2" borderId="0" xfId="0" applyFont="1" applyFill="1"/>
    <xf numFmtId="0" fontId="6" fillId="2" borderId="1" xfId="0" applyFont="1" applyFill="1" applyBorder="1"/>
    <xf numFmtId="0" fontId="3" fillId="2" borderId="1" xfId="0" applyFont="1" applyFill="1" applyBorder="1" applyAlignment="1">
      <alignment horizontal="center"/>
    </xf>
    <xf numFmtId="0" fontId="3" fillId="2" borderId="1" xfId="0" applyFont="1" applyFill="1" applyBorder="1"/>
    <xf numFmtId="0" fontId="17" fillId="2" borderId="1" xfId="0" applyFont="1" applyFill="1" applyBorder="1"/>
    <xf numFmtId="0" fontId="15" fillId="2" borderId="1" xfId="0" applyFont="1" applyFill="1" applyBorder="1"/>
    <xf numFmtId="0" fontId="22" fillId="2" borderId="1" xfId="0" applyFont="1" applyFill="1" applyBorder="1"/>
    <xf numFmtId="49" fontId="7" fillId="2" borderId="1" xfId="0" applyNumberFormat="1" applyFont="1" applyFill="1" applyBorder="1" applyAlignment="1">
      <alignment horizontal="left" vertical="top" wrapText="1"/>
    </xf>
    <xf numFmtId="0" fontId="12" fillId="2" borderId="1" xfId="0" applyFont="1" applyFill="1" applyBorder="1" applyAlignment="1">
      <alignment horizontal="center" vertical="center" wrapText="1"/>
    </xf>
    <xf numFmtId="0" fontId="15" fillId="2" borderId="1" xfId="0" applyFont="1" applyFill="1" applyBorder="1" applyAlignment="1">
      <alignment horizontal="justify" vertical="center"/>
    </xf>
    <xf numFmtId="0" fontId="11" fillId="2" borderId="1" xfId="0" applyFont="1" applyFill="1" applyBorder="1" applyAlignment="1">
      <alignment horizontal="center" vertical="center" wrapText="1"/>
    </xf>
    <xf numFmtId="49" fontId="1" fillId="2" borderId="1" xfId="0" applyNumberFormat="1" applyFont="1" applyFill="1" applyBorder="1" applyAlignment="1">
      <alignment horizontal="center"/>
    </xf>
    <xf numFmtId="0" fontId="3"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NumberFormat="1" applyFont="1" applyFill="1" applyBorder="1" applyAlignment="1">
      <alignment horizontal="center"/>
    </xf>
    <xf numFmtId="0" fontId="24" fillId="2" borderId="1" xfId="0" applyNumberFormat="1" applyFont="1" applyFill="1" applyBorder="1" applyAlignment="1">
      <alignment horizontal="center"/>
    </xf>
    <xf numFmtId="0" fontId="1" fillId="2" borderId="0" xfId="0" applyFont="1" applyFill="1" applyAlignment="1">
      <alignment horizontal="right" vertical="center"/>
    </xf>
    <xf numFmtId="0" fontId="2" fillId="2" borderId="0" xfId="0" applyFont="1" applyFill="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left"/>
    </xf>
    <xf numFmtId="0" fontId="3" fillId="2" borderId="1" xfId="0" applyFont="1" applyFill="1" applyBorder="1" applyAlignment="1">
      <alignment horizontal="right"/>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7"/>
  <sheetViews>
    <sheetView tabSelected="1" zoomScale="86" zoomScaleNormal="86" workbookViewId="0">
      <selection activeCell="F5" sqref="F5:H5"/>
    </sheetView>
  </sheetViews>
  <sheetFormatPr defaultRowHeight="15"/>
  <cols>
    <col min="1" max="1" width="5.85546875" style="2" customWidth="1"/>
    <col min="2" max="2" width="41.7109375" style="2" customWidth="1"/>
    <col min="3" max="3" width="14.7109375" style="9" customWidth="1"/>
    <col min="4" max="4" width="14.85546875" style="2" customWidth="1"/>
    <col min="5" max="5" width="13.5703125" style="2" customWidth="1"/>
    <col min="6" max="7" width="12.140625" style="2" customWidth="1"/>
    <col min="8" max="8" width="12" style="2" customWidth="1"/>
    <col min="9" max="9" width="36.140625" style="2" customWidth="1"/>
    <col min="10" max="16384" width="9.140625" style="2"/>
  </cols>
  <sheetData>
    <row r="1" spans="1:9">
      <c r="A1" s="66"/>
      <c r="B1" s="66"/>
      <c r="C1" s="66"/>
      <c r="D1" s="66"/>
      <c r="E1" s="66"/>
      <c r="F1" s="66"/>
      <c r="G1" s="66"/>
      <c r="H1" s="66"/>
      <c r="I1" s="66"/>
    </row>
    <row r="2" spans="1:9" ht="18" customHeight="1">
      <c r="A2" s="67" t="s">
        <v>8</v>
      </c>
      <c r="B2" s="67"/>
      <c r="C2" s="67"/>
      <c r="D2" s="67"/>
      <c r="E2" s="67"/>
      <c r="F2" s="67"/>
      <c r="G2" s="67"/>
      <c r="H2" s="67"/>
      <c r="I2" s="67"/>
    </row>
    <row r="3" spans="1:9">
      <c r="A3" s="67" t="s">
        <v>63</v>
      </c>
      <c r="B3" s="67"/>
      <c r="C3" s="67"/>
      <c r="D3" s="67"/>
      <c r="E3" s="67"/>
      <c r="F3" s="67"/>
      <c r="G3" s="67"/>
      <c r="H3" s="67"/>
      <c r="I3" s="67"/>
    </row>
    <row r="4" spans="1:9" ht="22.5" customHeight="1">
      <c r="A4" s="67" t="s">
        <v>9</v>
      </c>
      <c r="B4" s="67"/>
      <c r="C4" s="67"/>
      <c r="D4" s="67"/>
      <c r="E4" s="67"/>
      <c r="F4" s="67"/>
      <c r="G4" s="67"/>
      <c r="H4" s="67"/>
      <c r="I4" s="67"/>
    </row>
    <row r="5" spans="1:9" s="11" customFormat="1" ht="21.75" customHeight="1">
      <c r="A5" s="68" t="s">
        <v>6</v>
      </c>
      <c r="B5" s="68" t="s">
        <v>0</v>
      </c>
      <c r="C5" s="68" t="s">
        <v>1</v>
      </c>
      <c r="D5" s="68" t="s">
        <v>2</v>
      </c>
      <c r="E5" s="68" t="s">
        <v>7</v>
      </c>
      <c r="F5" s="68" t="s">
        <v>13</v>
      </c>
      <c r="G5" s="68"/>
      <c r="H5" s="68"/>
      <c r="I5" s="68" t="s">
        <v>3</v>
      </c>
    </row>
    <row r="6" spans="1:9" s="11" customFormat="1" ht="37.5" customHeight="1">
      <c r="A6" s="68"/>
      <c r="B6" s="68"/>
      <c r="C6" s="68"/>
      <c r="D6" s="68"/>
      <c r="E6" s="68"/>
      <c r="F6" s="12" t="s">
        <v>10</v>
      </c>
      <c r="G6" s="12" t="s">
        <v>11</v>
      </c>
      <c r="H6" s="12" t="s">
        <v>12</v>
      </c>
      <c r="I6" s="68"/>
    </row>
    <row r="7" spans="1:9" s="15" customFormat="1" ht="72" customHeight="1">
      <c r="A7" s="68">
        <v>1</v>
      </c>
      <c r="B7" s="13" t="s">
        <v>64</v>
      </c>
      <c r="C7" s="12" t="s">
        <v>4</v>
      </c>
      <c r="D7" s="14" t="s">
        <v>70</v>
      </c>
      <c r="E7" s="14" t="s">
        <v>67</v>
      </c>
      <c r="F7" s="14">
        <v>40</v>
      </c>
      <c r="G7" s="14">
        <v>30</v>
      </c>
      <c r="H7" s="14"/>
      <c r="I7" s="16" t="s">
        <v>71</v>
      </c>
    </row>
    <row r="8" spans="1:9" ht="45.75" customHeight="1">
      <c r="A8" s="68"/>
      <c r="B8" s="18" t="s">
        <v>65</v>
      </c>
      <c r="C8" s="12" t="s">
        <v>4</v>
      </c>
      <c r="D8" s="14" t="s">
        <v>17</v>
      </c>
      <c r="E8" s="14" t="s">
        <v>5</v>
      </c>
      <c r="F8" s="14">
        <v>40</v>
      </c>
      <c r="G8" s="14">
        <v>40</v>
      </c>
      <c r="H8" s="14"/>
      <c r="I8" s="16"/>
    </row>
    <row r="9" spans="1:9" ht="56.25" customHeight="1">
      <c r="A9" s="68"/>
      <c r="B9" s="13" t="s">
        <v>66</v>
      </c>
      <c r="C9" s="12" t="s">
        <v>4</v>
      </c>
      <c r="D9" s="14" t="s">
        <v>18</v>
      </c>
      <c r="E9" s="14" t="s">
        <v>68</v>
      </c>
      <c r="F9" s="14">
        <v>60</v>
      </c>
      <c r="G9" s="14">
        <v>60</v>
      </c>
      <c r="H9" s="14"/>
      <c r="I9" s="16" t="s">
        <v>73</v>
      </c>
    </row>
    <row r="10" spans="1:9" ht="41.25" customHeight="1">
      <c r="A10" s="68"/>
      <c r="B10" s="13" t="s">
        <v>15</v>
      </c>
      <c r="C10" s="12" t="s">
        <v>4</v>
      </c>
      <c r="D10" s="14" t="s">
        <v>19</v>
      </c>
      <c r="E10" s="14" t="s">
        <v>69</v>
      </c>
      <c r="F10" s="14">
        <v>60</v>
      </c>
      <c r="G10" s="14">
        <v>60</v>
      </c>
      <c r="H10" s="14"/>
      <c r="I10" s="16" t="s">
        <v>75</v>
      </c>
    </row>
    <row r="11" spans="1:9" ht="42.75" customHeight="1">
      <c r="A11" s="68"/>
      <c r="B11" s="13" t="s">
        <v>14</v>
      </c>
      <c r="C11" s="12" t="s">
        <v>4</v>
      </c>
      <c r="D11" s="14" t="s">
        <v>16</v>
      </c>
      <c r="E11" s="14" t="s">
        <v>74</v>
      </c>
      <c r="F11" s="14">
        <v>50</v>
      </c>
      <c r="G11" s="14">
        <v>50</v>
      </c>
      <c r="H11" s="14"/>
      <c r="I11" s="16" t="s">
        <v>72</v>
      </c>
    </row>
    <row r="12" spans="1:9" ht="53.25" customHeight="1">
      <c r="A12" s="12">
        <v>2</v>
      </c>
      <c r="B12" s="13" t="s">
        <v>76</v>
      </c>
      <c r="C12" s="12" t="s">
        <v>52</v>
      </c>
      <c r="D12" s="28" t="s">
        <v>77</v>
      </c>
      <c r="E12" s="28" t="s">
        <v>78</v>
      </c>
      <c r="F12" s="28">
        <v>3</v>
      </c>
      <c r="G12" s="28">
        <v>3</v>
      </c>
      <c r="H12" s="14"/>
      <c r="I12" s="35" t="s">
        <v>79</v>
      </c>
    </row>
    <row r="13" spans="1:9" s="17" customFormat="1" ht="15.75">
      <c r="A13" s="70" t="s">
        <v>22</v>
      </c>
      <c r="B13" s="70"/>
      <c r="C13" s="70"/>
      <c r="D13" s="70"/>
      <c r="E13" s="70"/>
      <c r="F13" s="51">
        <f>SUM(F7:F12)</f>
        <v>253</v>
      </c>
      <c r="G13" s="51">
        <f t="shared" ref="G13" si="0">SUM(G7:G12)</f>
        <v>243</v>
      </c>
      <c r="H13" s="51">
        <v>0</v>
      </c>
      <c r="I13" s="52"/>
    </row>
    <row r="14" spans="1:9">
      <c r="A14" s="1">
        <v>1</v>
      </c>
      <c r="B14" s="69" t="s">
        <v>24</v>
      </c>
      <c r="C14" s="69"/>
      <c r="D14" s="69"/>
      <c r="E14" s="69"/>
      <c r="F14" s="31">
        <f>SUM(F7:F11)</f>
        <v>250</v>
      </c>
      <c r="G14" s="31">
        <f t="shared" ref="G14:H14" si="1">SUM(G7:G11)</f>
        <v>240</v>
      </c>
      <c r="H14" s="31">
        <f t="shared" si="1"/>
        <v>0</v>
      </c>
      <c r="I14" s="50"/>
    </row>
    <row r="15" spans="1:9">
      <c r="A15" s="1">
        <v>1</v>
      </c>
      <c r="B15" s="69" t="s">
        <v>23</v>
      </c>
      <c r="C15" s="69"/>
      <c r="D15" s="69"/>
      <c r="E15" s="69"/>
      <c r="F15" s="1">
        <f>SUM(F12)</f>
        <v>3</v>
      </c>
      <c r="G15" s="1">
        <f>SUM(G12)</f>
        <v>3</v>
      </c>
      <c r="H15" s="1"/>
      <c r="I15" s="46"/>
    </row>
    <row r="16" spans="1:9">
      <c r="A16" s="1">
        <v>0</v>
      </c>
      <c r="B16" s="69" t="s">
        <v>25</v>
      </c>
      <c r="C16" s="69"/>
      <c r="D16" s="69"/>
      <c r="E16" s="69"/>
      <c r="F16" s="1">
        <v>0</v>
      </c>
      <c r="G16" s="1">
        <v>0</v>
      </c>
      <c r="H16" s="1"/>
      <c r="I16" s="46"/>
    </row>
    <row r="17" spans="1:9">
      <c r="A17" s="1">
        <v>0</v>
      </c>
      <c r="B17" s="69" t="s">
        <v>26</v>
      </c>
      <c r="C17" s="69"/>
      <c r="D17" s="69"/>
      <c r="E17" s="69"/>
      <c r="F17" s="1">
        <v>0</v>
      </c>
      <c r="G17" s="1">
        <v>0</v>
      </c>
      <c r="H17" s="1"/>
      <c r="I17" s="46"/>
    </row>
    <row r="18" spans="1:9" s="6" customFormat="1" ht="38.25">
      <c r="A18" s="14">
        <v>3</v>
      </c>
      <c r="B18" s="18" t="s">
        <v>80</v>
      </c>
      <c r="C18" s="28" t="s">
        <v>4</v>
      </c>
      <c r="D18" s="14" t="s">
        <v>83</v>
      </c>
      <c r="E18" s="14" t="s">
        <v>84</v>
      </c>
      <c r="F18" s="14">
        <v>35</v>
      </c>
      <c r="G18" s="14">
        <v>35</v>
      </c>
      <c r="H18" s="14"/>
      <c r="I18" s="19"/>
    </row>
    <row r="19" spans="1:9" s="6" customFormat="1" ht="60" customHeight="1">
      <c r="A19" s="14">
        <v>4</v>
      </c>
      <c r="B19" s="18" t="s">
        <v>81</v>
      </c>
      <c r="C19" s="28" t="s">
        <v>26</v>
      </c>
      <c r="D19" s="14" t="s">
        <v>85</v>
      </c>
      <c r="E19" s="14" t="s">
        <v>86</v>
      </c>
      <c r="F19" s="14">
        <v>54</v>
      </c>
      <c r="G19" s="14">
        <v>18</v>
      </c>
      <c r="H19" s="14"/>
      <c r="I19" s="20" t="s">
        <v>93</v>
      </c>
    </row>
    <row r="20" spans="1:9" s="6" customFormat="1" ht="159.75" customHeight="1">
      <c r="A20" s="14">
        <v>5</v>
      </c>
      <c r="B20" s="18" t="s">
        <v>29</v>
      </c>
      <c r="C20" s="28" t="s">
        <v>31</v>
      </c>
      <c r="D20" s="14" t="s">
        <v>87</v>
      </c>
      <c r="E20" s="14" t="s">
        <v>88</v>
      </c>
      <c r="F20" s="14">
        <v>40</v>
      </c>
      <c r="G20" s="14">
        <v>22</v>
      </c>
      <c r="H20" s="14"/>
      <c r="I20" s="20" t="s">
        <v>94</v>
      </c>
    </row>
    <row r="21" spans="1:9" s="6" customFormat="1" ht="25.5">
      <c r="A21" s="14">
        <v>6</v>
      </c>
      <c r="B21" s="18" t="s">
        <v>97</v>
      </c>
      <c r="C21" s="28" t="s">
        <v>21</v>
      </c>
      <c r="D21" s="14" t="s">
        <v>89</v>
      </c>
      <c r="E21" s="14" t="s">
        <v>90</v>
      </c>
      <c r="F21" s="14">
        <v>62</v>
      </c>
      <c r="G21" s="14"/>
      <c r="H21" s="14"/>
      <c r="I21" s="21" t="s">
        <v>99</v>
      </c>
    </row>
    <row r="22" spans="1:9" s="6" customFormat="1" ht="44.25" customHeight="1">
      <c r="A22" s="14">
        <v>7</v>
      </c>
      <c r="B22" s="18" t="s">
        <v>82</v>
      </c>
      <c r="C22" s="28" t="s">
        <v>32</v>
      </c>
      <c r="D22" s="14" t="s">
        <v>91</v>
      </c>
      <c r="E22" s="14" t="s">
        <v>92</v>
      </c>
      <c r="F22" s="14">
        <v>47</v>
      </c>
      <c r="G22" s="14">
        <v>20</v>
      </c>
      <c r="H22" s="14"/>
      <c r="I22" s="21" t="s">
        <v>100</v>
      </c>
    </row>
    <row r="23" spans="1:9" s="17" customFormat="1" ht="15.75">
      <c r="A23" s="70" t="s">
        <v>98</v>
      </c>
      <c r="B23" s="70"/>
      <c r="C23" s="70"/>
      <c r="D23" s="70"/>
      <c r="E23" s="70"/>
      <c r="F23" s="51">
        <f>SUM(F18:F22)</f>
        <v>238</v>
      </c>
      <c r="G23" s="51">
        <f>SUM(G18:G22)</f>
        <v>95</v>
      </c>
      <c r="H23" s="51">
        <v>45</v>
      </c>
      <c r="I23" s="53"/>
    </row>
    <row r="24" spans="1:9" s="6" customFormat="1">
      <c r="A24" s="1">
        <v>1</v>
      </c>
      <c r="B24" s="69" t="s">
        <v>24</v>
      </c>
      <c r="C24" s="69"/>
      <c r="D24" s="69"/>
      <c r="E24" s="69"/>
      <c r="F24" s="31">
        <f>SUM(F18)</f>
        <v>35</v>
      </c>
      <c r="G24" s="31">
        <f>SUM(G18)</f>
        <v>35</v>
      </c>
      <c r="H24" s="31">
        <v>0</v>
      </c>
      <c r="I24" s="54"/>
    </row>
    <row r="25" spans="1:9" s="6" customFormat="1">
      <c r="A25" s="1">
        <v>0</v>
      </c>
      <c r="B25" s="69" t="s">
        <v>23</v>
      </c>
      <c r="C25" s="69"/>
      <c r="D25" s="69"/>
      <c r="E25" s="69"/>
      <c r="F25" s="1">
        <v>0</v>
      </c>
      <c r="G25" s="1">
        <v>0</v>
      </c>
      <c r="H25" s="1"/>
      <c r="I25" s="55"/>
    </row>
    <row r="26" spans="1:9" s="6" customFormat="1">
      <c r="A26" s="1">
        <v>3</v>
      </c>
      <c r="B26" s="69" t="s">
        <v>25</v>
      </c>
      <c r="C26" s="69"/>
      <c r="D26" s="69"/>
      <c r="E26" s="69"/>
      <c r="F26" s="1">
        <f>SUM(F20:F22)</f>
        <v>149</v>
      </c>
      <c r="G26" s="1">
        <f>SUM(G20:G22)</f>
        <v>42</v>
      </c>
      <c r="H26" s="1"/>
      <c r="I26" s="55"/>
    </row>
    <row r="27" spans="1:9" s="6" customFormat="1">
      <c r="A27" s="1">
        <v>1</v>
      </c>
      <c r="B27" s="69" t="s">
        <v>26</v>
      </c>
      <c r="C27" s="69"/>
      <c r="D27" s="69"/>
      <c r="E27" s="69"/>
      <c r="F27" s="1">
        <f>SUM(F19)</f>
        <v>54</v>
      </c>
      <c r="G27" s="1">
        <f>SUM(G19)</f>
        <v>18</v>
      </c>
      <c r="H27" s="1"/>
      <c r="I27" s="55"/>
    </row>
    <row r="28" spans="1:9" s="6" customFormat="1" ht="56.25" customHeight="1">
      <c r="A28" s="14">
        <v>8</v>
      </c>
      <c r="B28" s="56" t="s">
        <v>101</v>
      </c>
      <c r="C28" s="12" t="s">
        <v>4</v>
      </c>
      <c r="D28" s="23" t="s">
        <v>49</v>
      </c>
      <c r="E28" s="23" t="s">
        <v>109</v>
      </c>
      <c r="F28" s="38">
        <v>48</v>
      </c>
      <c r="G28" s="38"/>
      <c r="H28" s="57"/>
      <c r="I28" s="58" t="s">
        <v>134</v>
      </c>
    </row>
    <row r="29" spans="1:9" s="6" customFormat="1" ht="25.5">
      <c r="A29" s="14">
        <v>9</v>
      </c>
      <c r="B29" s="22" t="s">
        <v>34</v>
      </c>
      <c r="C29" s="12" t="s">
        <v>38</v>
      </c>
      <c r="D29" s="59" t="s">
        <v>110</v>
      </c>
      <c r="E29" s="23" t="s">
        <v>111</v>
      </c>
      <c r="F29" s="38">
        <v>52</v>
      </c>
      <c r="G29" s="38">
        <v>8</v>
      </c>
      <c r="H29" s="12"/>
      <c r="I29" s="21" t="s">
        <v>122</v>
      </c>
    </row>
    <row r="30" spans="1:9" s="6" customFormat="1" ht="54" customHeight="1">
      <c r="A30" s="14">
        <v>10</v>
      </c>
      <c r="B30" s="18" t="s">
        <v>102</v>
      </c>
      <c r="C30" s="12" t="s">
        <v>30</v>
      </c>
      <c r="D30" s="14" t="s">
        <v>112</v>
      </c>
      <c r="E30" s="14" t="s">
        <v>113</v>
      </c>
      <c r="F30" s="14">
        <v>50</v>
      </c>
      <c r="G30" s="14"/>
      <c r="H30" s="24"/>
      <c r="I30" s="21" t="s">
        <v>123</v>
      </c>
    </row>
    <row r="31" spans="1:9" s="6" customFormat="1" ht="147" customHeight="1">
      <c r="A31" s="14">
        <v>11</v>
      </c>
      <c r="B31" s="22" t="s">
        <v>33</v>
      </c>
      <c r="C31" s="12" t="s">
        <v>4</v>
      </c>
      <c r="D31" s="23" t="s">
        <v>49</v>
      </c>
      <c r="E31" s="14" t="s">
        <v>114</v>
      </c>
      <c r="F31" s="14">
        <v>121</v>
      </c>
      <c r="G31" s="14">
        <v>109</v>
      </c>
      <c r="H31" s="24"/>
      <c r="I31" s="25" t="s">
        <v>135</v>
      </c>
    </row>
    <row r="32" spans="1:9" s="6" customFormat="1" ht="38.25">
      <c r="A32" s="14">
        <v>12</v>
      </c>
      <c r="B32" s="18" t="s">
        <v>35</v>
      </c>
      <c r="C32" s="12" t="s">
        <v>4</v>
      </c>
      <c r="D32" s="59" t="s">
        <v>110</v>
      </c>
      <c r="E32" s="14" t="s">
        <v>115</v>
      </c>
      <c r="F32" s="14">
        <v>45</v>
      </c>
      <c r="G32" s="14">
        <v>45</v>
      </c>
      <c r="H32" s="24"/>
      <c r="I32" s="26"/>
    </row>
    <row r="33" spans="1:9" s="6" customFormat="1" ht="52.5" customHeight="1">
      <c r="A33" s="14">
        <v>13</v>
      </c>
      <c r="B33" s="18" t="s">
        <v>103</v>
      </c>
      <c r="C33" s="12" t="s">
        <v>4</v>
      </c>
      <c r="D33" s="14" t="s">
        <v>116</v>
      </c>
      <c r="E33" s="14" t="s">
        <v>117</v>
      </c>
      <c r="F33" s="14">
        <v>45</v>
      </c>
      <c r="G33" s="14">
        <v>45</v>
      </c>
      <c r="H33" s="24"/>
      <c r="I33" s="27"/>
    </row>
    <row r="34" spans="1:9" s="6" customFormat="1" ht="38.25">
      <c r="A34" s="14">
        <v>14</v>
      </c>
      <c r="B34" s="18" t="s">
        <v>104</v>
      </c>
      <c r="C34" s="12" t="s">
        <v>39</v>
      </c>
      <c r="D34" s="14" t="s">
        <v>16</v>
      </c>
      <c r="E34" s="14" t="s">
        <v>117</v>
      </c>
      <c r="F34" s="14">
        <v>60</v>
      </c>
      <c r="G34" s="14">
        <v>60</v>
      </c>
      <c r="H34" s="14"/>
      <c r="I34" s="21" t="s">
        <v>124</v>
      </c>
    </row>
    <row r="35" spans="1:9" s="6" customFormat="1" ht="38.25">
      <c r="A35" s="14">
        <v>15</v>
      </c>
      <c r="B35" s="18" t="s">
        <v>105</v>
      </c>
      <c r="C35" s="12" t="s">
        <v>4</v>
      </c>
      <c r="D35" s="14" t="s">
        <v>89</v>
      </c>
      <c r="E35" s="14" t="s">
        <v>118</v>
      </c>
      <c r="F35" s="14">
        <v>25</v>
      </c>
      <c r="G35" s="14"/>
      <c r="H35" s="24"/>
      <c r="I35" s="21" t="s">
        <v>125</v>
      </c>
    </row>
    <row r="36" spans="1:9" s="6" customFormat="1" ht="38.25">
      <c r="A36" s="14">
        <v>16</v>
      </c>
      <c r="B36" s="18" t="s">
        <v>106</v>
      </c>
      <c r="C36" s="12" t="s">
        <v>4</v>
      </c>
      <c r="D36" s="14" t="s">
        <v>16</v>
      </c>
      <c r="E36" s="14" t="s">
        <v>119</v>
      </c>
      <c r="F36" s="14">
        <v>30</v>
      </c>
      <c r="G36" s="14"/>
      <c r="H36" s="24"/>
      <c r="I36" s="26"/>
    </row>
    <row r="37" spans="1:9" s="6" customFormat="1" ht="37.5" customHeight="1">
      <c r="A37" s="28">
        <v>17</v>
      </c>
      <c r="B37" s="18" t="s">
        <v>129</v>
      </c>
      <c r="C37" s="28" t="s">
        <v>39</v>
      </c>
      <c r="D37" s="28" t="s">
        <v>130</v>
      </c>
      <c r="E37" s="28" t="s">
        <v>131</v>
      </c>
      <c r="F37" s="28">
        <v>17</v>
      </c>
      <c r="G37" s="28">
        <v>17</v>
      </c>
      <c r="H37" s="29"/>
      <c r="I37" s="21" t="s">
        <v>132</v>
      </c>
    </row>
    <row r="38" spans="1:9" s="6" customFormat="1" ht="38.25">
      <c r="A38" s="14">
        <v>18</v>
      </c>
      <c r="B38" s="18" t="s">
        <v>107</v>
      </c>
      <c r="C38" s="12" t="s">
        <v>39</v>
      </c>
      <c r="D38" s="14" t="s">
        <v>16</v>
      </c>
      <c r="E38" s="14" t="s">
        <v>120</v>
      </c>
      <c r="F38" s="14">
        <v>40</v>
      </c>
      <c r="G38" s="14"/>
      <c r="H38" s="24"/>
      <c r="I38" s="26" t="s">
        <v>136</v>
      </c>
    </row>
    <row r="39" spans="1:9" s="6" customFormat="1" ht="117" customHeight="1">
      <c r="A39" s="14">
        <v>19</v>
      </c>
      <c r="B39" s="30" t="s">
        <v>108</v>
      </c>
      <c r="C39" s="12" t="s">
        <v>53</v>
      </c>
      <c r="D39" s="14" t="s">
        <v>121</v>
      </c>
      <c r="E39" s="14" t="s">
        <v>120</v>
      </c>
      <c r="F39" s="14">
        <v>93</v>
      </c>
      <c r="G39" s="14">
        <v>93</v>
      </c>
      <c r="H39" s="24"/>
      <c r="I39" s="21" t="s">
        <v>133</v>
      </c>
    </row>
    <row r="40" spans="1:9" s="6" customFormat="1" ht="15.75">
      <c r="A40" s="70" t="s">
        <v>37</v>
      </c>
      <c r="B40" s="70"/>
      <c r="C40" s="70"/>
      <c r="D40" s="70"/>
      <c r="E40" s="70"/>
      <c r="F40" s="51">
        <f>SUM(F28:F39)</f>
        <v>626</v>
      </c>
      <c r="G40" s="51">
        <f t="shared" ref="G40" si="2">SUM(G28:G39)</f>
        <v>377</v>
      </c>
      <c r="H40" s="51">
        <v>45</v>
      </c>
      <c r="I40" s="53"/>
    </row>
    <row r="41" spans="1:9" s="6" customFormat="1">
      <c r="A41" s="60" t="s">
        <v>126</v>
      </c>
      <c r="B41" s="69" t="s">
        <v>24</v>
      </c>
      <c r="C41" s="69"/>
      <c r="D41" s="69"/>
      <c r="E41" s="69"/>
      <c r="F41" s="31">
        <f>SUM(F36+F35+F33+F32+F31+F28)</f>
        <v>314</v>
      </c>
      <c r="G41" s="31">
        <f t="shared" ref="G41:H41" si="3">SUM(G36+G35+G33+G32+G31+G28)</f>
        <v>199</v>
      </c>
      <c r="H41" s="31">
        <f t="shared" si="3"/>
        <v>0</v>
      </c>
      <c r="I41" s="54"/>
    </row>
    <row r="42" spans="1:9" s="6" customFormat="1">
      <c r="A42" s="1">
        <v>1</v>
      </c>
      <c r="B42" s="69" t="s">
        <v>23</v>
      </c>
      <c r="C42" s="69"/>
      <c r="D42" s="69"/>
      <c r="E42" s="69"/>
      <c r="F42" s="1">
        <f>SUM(F37)</f>
        <v>17</v>
      </c>
      <c r="G42" s="1">
        <f>SUM(G37)</f>
        <v>17</v>
      </c>
      <c r="H42" s="1"/>
      <c r="I42" s="55"/>
    </row>
    <row r="43" spans="1:9" s="6" customFormat="1">
      <c r="A43" s="1">
        <v>5</v>
      </c>
      <c r="B43" s="69" t="s">
        <v>25</v>
      </c>
      <c r="C43" s="69"/>
      <c r="D43" s="69"/>
      <c r="E43" s="69"/>
      <c r="F43" s="1">
        <f>SUM(F39+F38+F34+F30+F29)</f>
        <v>295</v>
      </c>
      <c r="G43" s="1">
        <f>SUM(G39+G38+G34+G30+G29)</f>
        <v>161</v>
      </c>
      <c r="H43" s="1"/>
      <c r="I43" s="55"/>
    </row>
    <row r="44" spans="1:9" s="6" customFormat="1">
      <c r="A44" s="31">
        <v>0</v>
      </c>
      <c r="B44" s="47" t="s">
        <v>26</v>
      </c>
      <c r="C44" s="28"/>
      <c r="D44" s="47"/>
      <c r="E44" s="47"/>
      <c r="F44" s="31">
        <v>0</v>
      </c>
      <c r="G44" s="31">
        <v>0</v>
      </c>
      <c r="H44" s="1"/>
      <c r="I44" s="55"/>
    </row>
    <row r="45" spans="1:9" s="6" customFormat="1" ht="15.75">
      <c r="A45" s="70" t="s">
        <v>43</v>
      </c>
      <c r="B45" s="70"/>
      <c r="C45" s="70"/>
      <c r="D45" s="70"/>
      <c r="E45" s="70"/>
      <c r="F45" s="61">
        <f>SUM(F46:F49)</f>
        <v>1117</v>
      </c>
      <c r="G45" s="61">
        <f t="shared" ref="G45" si="4">SUM(G46:G49)</f>
        <v>715</v>
      </c>
      <c r="H45" s="61">
        <f>SUM(H40+H23+H13)</f>
        <v>90</v>
      </c>
      <c r="I45" s="53"/>
    </row>
    <row r="46" spans="1:9" s="6" customFormat="1">
      <c r="A46" s="60" t="s">
        <v>28</v>
      </c>
      <c r="B46" s="69" t="s">
        <v>24</v>
      </c>
      <c r="C46" s="69"/>
      <c r="D46" s="69"/>
      <c r="E46" s="69"/>
      <c r="F46" s="31">
        <f>SUM(F41+F24+F14)</f>
        <v>599</v>
      </c>
      <c r="G46" s="31">
        <f>SUM(G41+G24+G14)</f>
        <v>474</v>
      </c>
      <c r="H46" s="31">
        <v>0</v>
      </c>
      <c r="I46" s="54"/>
    </row>
    <row r="47" spans="1:9" s="6" customFormat="1">
      <c r="A47" s="1">
        <v>2</v>
      </c>
      <c r="B47" s="69" t="s">
        <v>23</v>
      </c>
      <c r="C47" s="69"/>
      <c r="D47" s="69"/>
      <c r="E47" s="69"/>
      <c r="F47" s="31">
        <f>SUM(F15+F25+F42)</f>
        <v>20</v>
      </c>
      <c r="G47" s="31">
        <f>SUM(G15+G25+G42)</f>
        <v>20</v>
      </c>
      <c r="H47" s="1"/>
      <c r="I47" s="55"/>
    </row>
    <row r="48" spans="1:9" s="6" customFormat="1">
      <c r="A48" s="1">
        <v>8</v>
      </c>
      <c r="B48" s="69" t="s">
        <v>25</v>
      </c>
      <c r="C48" s="69"/>
      <c r="D48" s="69"/>
      <c r="E48" s="69"/>
      <c r="F48" s="31">
        <f>SUM(F43+F26+F16)</f>
        <v>444</v>
      </c>
      <c r="G48" s="31">
        <f>SUM(G43+G26+G16)</f>
        <v>203</v>
      </c>
      <c r="H48" s="1"/>
      <c r="I48" s="55"/>
    </row>
    <row r="49" spans="1:9" s="6" customFormat="1">
      <c r="A49" s="31">
        <v>1</v>
      </c>
      <c r="B49" s="47" t="s">
        <v>26</v>
      </c>
      <c r="C49" s="28"/>
      <c r="D49" s="47"/>
      <c r="E49" s="47"/>
      <c r="F49" s="31">
        <f>SUM(F44+F27+F17)</f>
        <v>54</v>
      </c>
      <c r="G49" s="31">
        <f>SUM(G44+G27+G17)</f>
        <v>18</v>
      </c>
      <c r="H49" s="1"/>
      <c r="I49" s="55"/>
    </row>
    <row r="50" spans="1:9" s="6" customFormat="1" ht="92.25" customHeight="1">
      <c r="A50" s="14">
        <v>20</v>
      </c>
      <c r="B50" s="18" t="s">
        <v>137</v>
      </c>
      <c r="C50" s="14" t="s">
        <v>4</v>
      </c>
      <c r="D50" s="14" t="s">
        <v>138</v>
      </c>
      <c r="E50" s="14" t="s">
        <v>139</v>
      </c>
      <c r="F50" s="14">
        <v>60</v>
      </c>
      <c r="G50" s="14">
        <v>60</v>
      </c>
      <c r="H50" s="24"/>
      <c r="I50" s="21" t="s">
        <v>140</v>
      </c>
    </row>
    <row r="51" spans="1:9" s="6" customFormat="1" ht="75.75" customHeight="1">
      <c r="A51" s="14">
        <v>21</v>
      </c>
      <c r="B51" s="18" t="s">
        <v>141</v>
      </c>
      <c r="C51" s="14" t="s">
        <v>30</v>
      </c>
      <c r="D51" s="14" t="s">
        <v>112</v>
      </c>
      <c r="E51" s="14" t="s">
        <v>142</v>
      </c>
      <c r="F51" s="14">
        <v>60</v>
      </c>
      <c r="G51" s="14">
        <v>35</v>
      </c>
      <c r="H51" s="24"/>
      <c r="I51" s="21" t="s">
        <v>143</v>
      </c>
    </row>
    <row r="52" spans="1:9" s="6" customFormat="1" ht="86.25" customHeight="1">
      <c r="A52" s="14">
        <v>22</v>
      </c>
      <c r="B52" s="18" t="s">
        <v>144</v>
      </c>
      <c r="C52" s="14" t="s">
        <v>30</v>
      </c>
      <c r="D52" s="14" t="s">
        <v>112</v>
      </c>
      <c r="E52" s="14" t="s">
        <v>145</v>
      </c>
      <c r="F52" s="14">
        <v>80</v>
      </c>
      <c r="G52" s="14">
        <v>0</v>
      </c>
      <c r="H52" s="24"/>
      <c r="I52" s="21" t="s">
        <v>146</v>
      </c>
    </row>
    <row r="53" spans="1:9" s="6" customFormat="1" ht="46.5" customHeight="1">
      <c r="A53" s="14">
        <v>23</v>
      </c>
      <c r="B53" s="18" t="s">
        <v>147</v>
      </c>
      <c r="C53" s="14" t="s">
        <v>166</v>
      </c>
      <c r="D53" s="14" t="s">
        <v>20</v>
      </c>
      <c r="E53" s="14" t="s">
        <v>148</v>
      </c>
      <c r="F53" s="14">
        <v>10</v>
      </c>
      <c r="G53" s="14">
        <v>3</v>
      </c>
      <c r="H53" s="14"/>
      <c r="I53" s="20" t="s">
        <v>149</v>
      </c>
    </row>
    <row r="54" spans="1:9" s="6" customFormat="1" ht="54.75" customHeight="1">
      <c r="A54" s="14">
        <v>24</v>
      </c>
      <c r="B54" s="18" t="s">
        <v>150</v>
      </c>
      <c r="C54" s="14" t="s">
        <v>40</v>
      </c>
      <c r="D54" s="14" t="s">
        <v>89</v>
      </c>
      <c r="E54" s="14" t="s">
        <v>151</v>
      </c>
      <c r="F54" s="14">
        <v>50</v>
      </c>
      <c r="G54" s="14"/>
      <c r="H54" s="24"/>
      <c r="I54" s="21" t="s">
        <v>152</v>
      </c>
    </row>
    <row r="55" spans="1:9" s="6" customFormat="1" ht="39.75" customHeight="1">
      <c r="A55" s="14">
        <v>25</v>
      </c>
      <c r="B55" s="18" t="s">
        <v>153</v>
      </c>
      <c r="C55" s="14" t="s">
        <v>4</v>
      </c>
      <c r="D55" s="14" t="s">
        <v>116</v>
      </c>
      <c r="E55" s="14" t="s">
        <v>154</v>
      </c>
      <c r="F55" s="14">
        <v>30</v>
      </c>
      <c r="G55" s="14"/>
      <c r="H55" s="24"/>
      <c r="I55" s="21" t="s">
        <v>155</v>
      </c>
    </row>
    <row r="56" spans="1:9" s="6" customFormat="1" ht="49.5" customHeight="1">
      <c r="A56" s="14">
        <v>26</v>
      </c>
      <c r="B56" s="30" t="s">
        <v>128</v>
      </c>
      <c r="C56" s="14" t="s">
        <v>21</v>
      </c>
      <c r="D56" s="14" t="s">
        <v>20</v>
      </c>
      <c r="E56" s="14" t="s">
        <v>156</v>
      </c>
      <c r="F56" s="14">
        <v>10</v>
      </c>
      <c r="G56" s="14"/>
      <c r="H56" s="24"/>
      <c r="I56" s="21" t="s">
        <v>157</v>
      </c>
    </row>
    <row r="57" spans="1:9" s="6" customFormat="1" ht="44.25" customHeight="1">
      <c r="A57" s="14">
        <v>27</v>
      </c>
      <c r="B57" s="30" t="s">
        <v>95</v>
      </c>
      <c r="C57" s="28" t="s">
        <v>21</v>
      </c>
      <c r="D57" s="28" t="s">
        <v>27</v>
      </c>
      <c r="E57" s="14" t="s">
        <v>158</v>
      </c>
      <c r="F57" s="14">
        <v>5</v>
      </c>
      <c r="G57" s="14"/>
      <c r="H57" s="14"/>
      <c r="I57" s="20" t="s">
        <v>159</v>
      </c>
    </row>
    <row r="58" spans="1:9" s="6" customFormat="1" ht="42.75" customHeight="1">
      <c r="A58" s="14">
        <v>28</v>
      </c>
      <c r="B58" s="18" t="s">
        <v>58</v>
      </c>
      <c r="C58" s="14" t="s">
        <v>4</v>
      </c>
      <c r="D58" s="14" t="s">
        <v>89</v>
      </c>
      <c r="E58" s="14" t="s">
        <v>160</v>
      </c>
      <c r="F58" s="14">
        <v>35</v>
      </c>
      <c r="G58" s="14">
        <v>35</v>
      </c>
      <c r="H58" s="24"/>
      <c r="I58" s="26"/>
    </row>
    <row r="59" spans="1:9" s="6" customFormat="1" ht="42.75" customHeight="1">
      <c r="A59" s="14">
        <v>29</v>
      </c>
      <c r="B59" s="18" t="s">
        <v>161</v>
      </c>
      <c r="C59" s="14" t="s">
        <v>4</v>
      </c>
      <c r="D59" s="14" t="s">
        <v>116</v>
      </c>
      <c r="E59" s="14" t="s">
        <v>162</v>
      </c>
      <c r="F59" s="14">
        <v>35</v>
      </c>
      <c r="G59" s="14">
        <v>35</v>
      </c>
      <c r="H59" s="24"/>
      <c r="I59" s="26"/>
    </row>
    <row r="60" spans="1:9" s="6" customFormat="1" ht="144.75" customHeight="1">
      <c r="A60" s="14">
        <v>30</v>
      </c>
      <c r="B60" s="32" t="s">
        <v>163</v>
      </c>
      <c r="C60" s="14" t="s">
        <v>26</v>
      </c>
      <c r="D60" s="14" t="s">
        <v>116</v>
      </c>
      <c r="E60" s="14" t="s">
        <v>164</v>
      </c>
      <c r="F60" s="14">
        <v>100</v>
      </c>
      <c r="G60" s="14">
        <v>50</v>
      </c>
      <c r="H60" s="24"/>
      <c r="I60" s="21" t="s">
        <v>165</v>
      </c>
    </row>
    <row r="61" spans="1:9" s="6" customFormat="1" ht="14.25" customHeight="1">
      <c r="A61" s="70" t="s">
        <v>45</v>
      </c>
      <c r="B61" s="70"/>
      <c r="C61" s="70"/>
      <c r="D61" s="70"/>
      <c r="E61" s="70"/>
      <c r="F61" s="51">
        <f>SUM(F50:F60)</f>
        <v>475</v>
      </c>
      <c r="G61" s="51">
        <f t="shared" ref="G61:H61" si="5">SUM(G50:G60)</f>
        <v>218</v>
      </c>
      <c r="H61" s="51">
        <f t="shared" si="5"/>
        <v>0</v>
      </c>
      <c r="I61" s="53"/>
    </row>
    <row r="62" spans="1:9" s="6" customFormat="1" ht="14.25" customHeight="1">
      <c r="A62" s="60" t="s">
        <v>56</v>
      </c>
      <c r="B62" s="69" t="s">
        <v>24</v>
      </c>
      <c r="C62" s="69"/>
      <c r="D62" s="69"/>
      <c r="E62" s="69"/>
      <c r="F62" s="31">
        <f>SUM(F50+F55+F58+F59)</f>
        <v>160</v>
      </c>
      <c r="G62" s="31">
        <f t="shared" ref="G62:H62" si="6">SUM(G50+G55+G58+G59)</f>
        <v>130</v>
      </c>
      <c r="H62" s="31">
        <f t="shared" si="6"/>
        <v>0</v>
      </c>
      <c r="I62" s="54"/>
    </row>
    <row r="63" spans="1:9" s="6" customFormat="1" ht="14.25" customHeight="1">
      <c r="A63" s="1">
        <v>3</v>
      </c>
      <c r="B63" s="69" t="s">
        <v>23</v>
      </c>
      <c r="C63" s="69"/>
      <c r="D63" s="69"/>
      <c r="E63" s="69"/>
      <c r="F63" s="1">
        <f>SUM(F53+F56+F57)</f>
        <v>25</v>
      </c>
      <c r="G63" s="1">
        <f>SUM(G53+G56+G57)</f>
        <v>3</v>
      </c>
      <c r="H63" s="1"/>
      <c r="I63" s="55"/>
    </row>
    <row r="64" spans="1:9" s="6" customFormat="1" ht="14.25" customHeight="1">
      <c r="A64" s="1">
        <v>3</v>
      </c>
      <c r="B64" s="69" t="s">
        <v>25</v>
      </c>
      <c r="C64" s="69"/>
      <c r="D64" s="69"/>
      <c r="E64" s="69"/>
      <c r="F64" s="1">
        <f>SUM(F51+F52+F54)</f>
        <v>190</v>
      </c>
      <c r="G64" s="1">
        <f>SUM(G51+G52+G54)</f>
        <v>35</v>
      </c>
      <c r="H64" s="1"/>
      <c r="I64" s="55"/>
    </row>
    <row r="65" spans="1:9" s="6" customFormat="1" ht="14.25" customHeight="1">
      <c r="A65" s="31">
        <v>1</v>
      </c>
      <c r="B65" s="47" t="s">
        <v>26</v>
      </c>
      <c r="C65" s="28"/>
      <c r="D65" s="47"/>
      <c r="E65" s="47"/>
      <c r="F65" s="1">
        <f>SUM(F60)</f>
        <v>100</v>
      </c>
      <c r="G65" s="1">
        <f>SUM(G60)</f>
        <v>50</v>
      </c>
      <c r="H65" s="1"/>
      <c r="I65" s="55"/>
    </row>
    <row r="66" spans="1:9" s="6" customFormat="1" ht="104.25" customHeight="1">
      <c r="A66" s="23" t="s">
        <v>167</v>
      </c>
      <c r="B66" s="30" t="s">
        <v>127</v>
      </c>
      <c r="C66" s="28" t="s">
        <v>41</v>
      </c>
      <c r="D66" s="28" t="s">
        <v>20</v>
      </c>
      <c r="E66" s="28" t="s">
        <v>168</v>
      </c>
      <c r="F66" s="33">
        <v>11</v>
      </c>
      <c r="G66" s="33"/>
      <c r="H66" s="33"/>
      <c r="I66" s="16" t="s">
        <v>169</v>
      </c>
    </row>
    <row r="67" spans="1:9" s="6" customFormat="1" ht="55.5" customHeight="1">
      <c r="A67" s="14">
        <v>32</v>
      </c>
      <c r="B67" s="30" t="s">
        <v>170</v>
      </c>
      <c r="C67" s="28" t="s">
        <v>39</v>
      </c>
      <c r="D67" s="14" t="s">
        <v>44</v>
      </c>
      <c r="E67" s="14" t="s">
        <v>171</v>
      </c>
      <c r="F67" s="14">
        <v>16</v>
      </c>
      <c r="G67" s="14"/>
      <c r="H67" s="24"/>
      <c r="I67" s="34" t="s">
        <v>172</v>
      </c>
    </row>
    <row r="68" spans="1:9" s="6" customFormat="1" ht="43.5" customHeight="1">
      <c r="A68" s="14">
        <v>33</v>
      </c>
      <c r="B68" s="30" t="s">
        <v>173</v>
      </c>
      <c r="C68" s="28" t="s">
        <v>40</v>
      </c>
      <c r="D68" s="14" t="s">
        <v>174</v>
      </c>
      <c r="E68" s="14" t="s">
        <v>175</v>
      </c>
      <c r="F68" s="14">
        <v>10</v>
      </c>
      <c r="G68" s="14"/>
      <c r="H68" s="24"/>
      <c r="I68" s="21" t="s">
        <v>176</v>
      </c>
    </row>
    <row r="69" spans="1:9" s="6" customFormat="1" ht="64.5" customHeight="1">
      <c r="A69" s="28">
        <v>34</v>
      </c>
      <c r="B69" s="30" t="s">
        <v>177</v>
      </c>
      <c r="C69" s="28" t="s">
        <v>52</v>
      </c>
      <c r="D69" s="28" t="s">
        <v>46</v>
      </c>
      <c r="E69" s="28" t="s">
        <v>178</v>
      </c>
      <c r="F69" s="28">
        <v>73</v>
      </c>
      <c r="G69" s="28">
        <v>73</v>
      </c>
      <c r="H69" s="28"/>
      <c r="I69" s="35" t="s">
        <v>179</v>
      </c>
    </row>
    <row r="70" spans="1:9" s="6" customFormat="1" ht="43.5" customHeight="1">
      <c r="A70" s="28">
        <v>35</v>
      </c>
      <c r="B70" s="30" t="s">
        <v>47</v>
      </c>
      <c r="C70" s="28" t="s">
        <v>38</v>
      </c>
      <c r="D70" s="28" t="s">
        <v>46</v>
      </c>
      <c r="E70" s="28" t="s">
        <v>178</v>
      </c>
      <c r="F70" s="28">
        <v>60</v>
      </c>
      <c r="G70" s="28"/>
      <c r="H70" s="28"/>
      <c r="I70" s="35" t="s">
        <v>180</v>
      </c>
    </row>
    <row r="71" spans="1:9" s="6" customFormat="1" ht="55.5" customHeight="1">
      <c r="A71" s="14">
        <v>36</v>
      </c>
      <c r="B71" s="18" t="s">
        <v>96</v>
      </c>
      <c r="C71" s="28" t="s">
        <v>21</v>
      </c>
      <c r="D71" s="28" t="s">
        <v>27</v>
      </c>
      <c r="E71" s="14" t="s">
        <v>181</v>
      </c>
      <c r="F71" s="14">
        <v>10</v>
      </c>
      <c r="G71" s="14">
        <v>1</v>
      </c>
      <c r="H71" s="14"/>
      <c r="I71" s="25" t="s">
        <v>182</v>
      </c>
    </row>
    <row r="72" spans="1:9" s="6" customFormat="1" ht="63" customHeight="1">
      <c r="A72" s="14">
        <v>37</v>
      </c>
      <c r="B72" s="18" t="s">
        <v>183</v>
      </c>
      <c r="C72" s="28" t="s">
        <v>38</v>
      </c>
      <c r="D72" s="14" t="s">
        <v>20</v>
      </c>
      <c r="E72" s="14" t="s">
        <v>184</v>
      </c>
      <c r="F72" s="14">
        <v>10</v>
      </c>
      <c r="G72" s="14"/>
      <c r="H72" s="14"/>
      <c r="I72" s="20" t="s">
        <v>185</v>
      </c>
    </row>
    <row r="73" spans="1:9" s="6" customFormat="1" ht="169.5" customHeight="1">
      <c r="A73" s="14">
        <v>38</v>
      </c>
      <c r="B73" s="13" t="s">
        <v>186</v>
      </c>
      <c r="C73" s="28" t="s">
        <v>4</v>
      </c>
      <c r="D73" s="14" t="s">
        <v>116</v>
      </c>
      <c r="E73" s="14" t="s">
        <v>187</v>
      </c>
      <c r="F73" s="14">
        <v>124</v>
      </c>
      <c r="G73" s="14">
        <v>74</v>
      </c>
      <c r="H73" s="14"/>
      <c r="I73" s="20" t="s">
        <v>188</v>
      </c>
    </row>
    <row r="74" spans="1:9" s="6" customFormat="1" ht="43.5" customHeight="1">
      <c r="A74" s="14">
        <v>39</v>
      </c>
      <c r="B74" s="18" t="s">
        <v>189</v>
      </c>
      <c r="C74" s="28" t="s">
        <v>55</v>
      </c>
      <c r="D74" s="14" t="s">
        <v>46</v>
      </c>
      <c r="E74" s="14" t="s">
        <v>190</v>
      </c>
      <c r="F74" s="14">
        <v>12</v>
      </c>
      <c r="G74" s="14">
        <v>3</v>
      </c>
      <c r="H74" s="14"/>
      <c r="I74" s="20" t="s">
        <v>191</v>
      </c>
    </row>
    <row r="75" spans="1:9" s="6" customFormat="1" ht="43.5" customHeight="1">
      <c r="A75" s="14">
        <v>40</v>
      </c>
      <c r="B75" s="18" t="s">
        <v>192</v>
      </c>
      <c r="C75" s="28" t="s">
        <v>39</v>
      </c>
      <c r="D75" s="14" t="s">
        <v>193</v>
      </c>
      <c r="E75" s="14" t="s">
        <v>194</v>
      </c>
      <c r="F75" s="14">
        <v>17</v>
      </c>
      <c r="G75" s="14">
        <v>17</v>
      </c>
      <c r="H75" s="24"/>
      <c r="I75" s="36" t="s">
        <v>195</v>
      </c>
    </row>
    <row r="76" spans="1:9" s="6" customFormat="1" ht="43.5" customHeight="1">
      <c r="A76" s="28">
        <v>41</v>
      </c>
      <c r="B76" s="30" t="s">
        <v>196</v>
      </c>
      <c r="C76" s="28" t="s">
        <v>54</v>
      </c>
      <c r="D76" s="28" t="s">
        <v>46</v>
      </c>
      <c r="E76" s="28" t="s">
        <v>197</v>
      </c>
      <c r="F76" s="28">
        <v>60</v>
      </c>
      <c r="G76" s="28"/>
      <c r="H76" s="28"/>
      <c r="I76" s="35" t="s">
        <v>198</v>
      </c>
    </row>
    <row r="77" spans="1:9" s="6" customFormat="1" ht="244.5" customHeight="1">
      <c r="A77" s="14">
        <v>42</v>
      </c>
      <c r="B77" s="30" t="s">
        <v>199</v>
      </c>
      <c r="C77" s="28" t="s">
        <v>55</v>
      </c>
      <c r="D77" s="14" t="s">
        <v>46</v>
      </c>
      <c r="E77" s="14" t="s">
        <v>200</v>
      </c>
      <c r="F77" s="14">
        <v>50</v>
      </c>
      <c r="G77" s="14">
        <v>50</v>
      </c>
      <c r="H77" s="24"/>
      <c r="I77" s="21" t="s">
        <v>201</v>
      </c>
    </row>
    <row r="78" spans="1:9" s="6" customFormat="1" ht="58.5" customHeight="1">
      <c r="A78" s="14">
        <v>43</v>
      </c>
      <c r="B78" s="18" t="s">
        <v>202</v>
      </c>
      <c r="C78" s="28" t="s">
        <v>4</v>
      </c>
      <c r="D78" s="14" t="s">
        <v>46</v>
      </c>
      <c r="E78" s="14" t="s">
        <v>200</v>
      </c>
      <c r="F78" s="14">
        <v>35</v>
      </c>
      <c r="G78" s="14">
        <v>35</v>
      </c>
      <c r="H78" s="24"/>
      <c r="I78" s="26"/>
    </row>
    <row r="79" spans="1:9" s="6" customFormat="1" ht="43.5" customHeight="1">
      <c r="A79" s="14">
        <v>44</v>
      </c>
      <c r="B79" s="32" t="s">
        <v>203</v>
      </c>
      <c r="C79" s="28"/>
      <c r="D79" s="14" t="s">
        <v>20</v>
      </c>
      <c r="E79" s="14" t="s">
        <v>204</v>
      </c>
      <c r="F79" s="14">
        <v>6</v>
      </c>
      <c r="G79" s="14">
        <v>2</v>
      </c>
      <c r="H79" s="14"/>
      <c r="I79" s="20" t="s">
        <v>57</v>
      </c>
    </row>
    <row r="80" spans="1:9" s="6" customFormat="1" ht="15.75" customHeight="1">
      <c r="A80" s="70" t="s">
        <v>48</v>
      </c>
      <c r="B80" s="70"/>
      <c r="C80" s="70"/>
      <c r="D80" s="70"/>
      <c r="E80" s="70"/>
      <c r="F80" s="51">
        <f>SUM(F66:F79)</f>
        <v>494</v>
      </c>
      <c r="G80" s="51">
        <f t="shared" ref="G80" si="7">SUM(G66:G79)</f>
        <v>255</v>
      </c>
      <c r="H80" s="51">
        <v>0</v>
      </c>
      <c r="I80" s="53"/>
    </row>
    <row r="81" spans="1:9" s="6" customFormat="1" ht="13.5" customHeight="1">
      <c r="A81" s="60" t="s">
        <v>42</v>
      </c>
      <c r="B81" s="69" t="s">
        <v>24</v>
      </c>
      <c r="C81" s="69"/>
      <c r="D81" s="69"/>
      <c r="E81" s="69"/>
      <c r="F81" s="31">
        <f>SUM(F78+F73)</f>
        <v>159</v>
      </c>
      <c r="G81" s="31">
        <f t="shared" ref="G81" si="8">SUM(G78+G73)</f>
        <v>109</v>
      </c>
      <c r="H81" s="31">
        <v>0</v>
      </c>
      <c r="I81" s="54"/>
    </row>
    <row r="82" spans="1:9" s="6" customFormat="1" ht="13.5" customHeight="1">
      <c r="A82" s="1">
        <v>8</v>
      </c>
      <c r="B82" s="69" t="s">
        <v>23</v>
      </c>
      <c r="C82" s="69"/>
      <c r="D82" s="69"/>
      <c r="E82" s="69"/>
      <c r="F82" s="1">
        <f>SUM(F66+F67+F68+F71+F72+F74+F75+F79)</f>
        <v>92</v>
      </c>
      <c r="G82" s="1">
        <f>SUM(G66+G67+G68+G71+G72+G74+G75+G79)</f>
        <v>23</v>
      </c>
      <c r="H82" s="1"/>
      <c r="I82" s="55"/>
    </row>
    <row r="83" spans="1:9" s="6" customFormat="1" ht="13.5" customHeight="1">
      <c r="A83" s="1">
        <v>4</v>
      </c>
      <c r="B83" s="69" t="s">
        <v>25</v>
      </c>
      <c r="C83" s="69"/>
      <c r="D83" s="69"/>
      <c r="E83" s="69"/>
      <c r="F83" s="1">
        <f>SUM(F69+F70+F76+F77)</f>
        <v>243</v>
      </c>
      <c r="G83" s="1">
        <f>SUM(G69+G70+G76+G77)</f>
        <v>123</v>
      </c>
      <c r="H83" s="1"/>
      <c r="I83" s="55"/>
    </row>
    <row r="84" spans="1:9" s="6" customFormat="1" ht="13.5" customHeight="1">
      <c r="A84" s="31">
        <v>0</v>
      </c>
      <c r="B84" s="47" t="s">
        <v>26</v>
      </c>
      <c r="C84" s="28"/>
      <c r="D84" s="47"/>
      <c r="E84" s="47"/>
      <c r="F84" s="1">
        <v>0</v>
      </c>
      <c r="G84" s="1">
        <v>0</v>
      </c>
      <c r="H84" s="1"/>
      <c r="I84" s="55"/>
    </row>
    <row r="85" spans="1:9" s="6" customFormat="1" ht="43.5" customHeight="1">
      <c r="A85" s="14">
        <v>45</v>
      </c>
      <c r="B85" s="22" t="s">
        <v>205</v>
      </c>
      <c r="C85" s="28" t="s">
        <v>4</v>
      </c>
      <c r="D85" s="28" t="s">
        <v>46</v>
      </c>
      <c r="E85" s="23" t="s">
        <v>212</v>
      </c>
      <c r="F85" s="28">
        <v>64</v>
      </c>
      <c r="G85" s="28">
        <v>64</v>
      </c>
      <c r="H85" s="12"/>
      <c r="I85" s="21" t="s">
        <v>213</v>
      </c>
    </row>
    <row r="86" spans="1:9" s="6" customFormat="1" ht="57" customHeight="1">
      <c r="A86" s="14">
        <v>46</v>
      </c>
      <c r="B86" s="30" t="s">
        <v>206</v>
      </c>
      <c r="C86" s="28" t="s">
        <v>41</v>
      </c>
      <c r="D86" s="14" t="s">
        <v>20</v>
      </c>
      <c r="E86" s="14" t="s">
        <v>214</v>
      </c>
      <c r="F86" s="14">
        <v>10</v>
      </c>
      <c r="G86" s="14">
        <v>1</v>
      </c>
      <c r="H86" s="24"/>
      <c r="I86" s="21" t="s">
        <v>57</v>
      </c>
    </row>
    <row r="87" spans="1:9" s="6" customFormat="1" ht="32.25" customHeight="1">
      <c r="A87" s="14">
        <v>47</v>
      </c>
      <c r="B87" s="22" t="s">
        <v>207</v>
      </c>
      <c r="C87" s="28" t="s">
        <v>26</v>
      </c>
      <c r="D87" s="23" t="s">
        <v>46</v>
      </c>
      <c r="E87" s="14" t="s">
        <v>50</v>
      </c>
      <c r="F87" s="14">
        <v>60</v>
      </c>
      <c r="G87" s="14">
        <v>60</v>
      </c>
      <c r="H87" s="24"/>
      <c r="I87" s="25" t="s">
        <v>215</v>
      </c>
    </row>
    <row r="88" spans="1:9" s="6" customFormat="1" ht="117" customHeight="1">
      <c r="A88" s="14">
        <v>48</v>
      </c>
      <c r="B88" s="18" t="s">
        <v>208</v>
      </c>
      <c r="C88" s="28" t="s">
        <v>4</v>
      </c>
      <c r="D88" s="28" t="s">
        <v>46</v>
      </c>
      <c r="E88" s="14" t="s">
        <v>216</v>
      </c>
      <c r="F88" s="14">
        <v>120</v>
      </c>
      <c r="G88" s="14">
        <v>64</v>
      </c>
      <c r="H88" s="24"/>
      <c r="I88" s="37" t="s">
        <v>229</v>
      </c>
    </row>
    <row r="89" spans="1:9" s="6" customFormat="1" ht="82.5" customHeight="1">
      <c r="A89" s="14">
        <v>49</v>
      </c>
      <c r="B89" s="18" t="s">
        <v>209</v>
      </c>
      <c r="C89" s="28" t="s">
        <v>4</v>
      </c>
      <c r="D89" s="14" t="s">
        <v>46</v>
      </c>
      <c r="E89" s="14" t="s">
        <v>217</v>
      </c>
      <c r="F89" s="14">
        <v>64</v>
      </c>
      <c r="G89" s="14">
        <v>64</v>
      </c>
      <c r="H89" s="24"/>
      <c r="I89" s="25" t="s">
        <v>223</v>
      </c>
    </row>
    <row r="90" spans="1:9" s="6" customFormat="1" ht="44.25" customHeight="1">
      <c r="A90" s="14">
        <v>50</v>
      </c>
      <c r="B90" s="18" t="s">
        <v>210</v>
      </c>
      <c r="C90" s="28" t="s">
        <v>4</v>
      </c>
      <c r="D90" s="14" t="s">
        <v>46</v>
      </c>
      <c r="E90" s="14" t="s">
        <v>218</v>
      </c>
      <c r="F90" s="14">
        <v>40</v>
      </c>
      <c r="G90" s="14">
        <v>40</v>
      </c>
      <c r="H90" s="14"/>
      <c r="I90" s="25" t="s">
        <v>226</v>
      </c>
    </row>
    <row r="91" spans="1:9" s="6" customFormat="1" ht="98.25" customHeight="1">
      <c r="A91" s="14">
        <v>51</v>
      </c>
      <c r="B91" s="18" t="s">
        <v>211</v>
      </c>
      <c r="C91" s="28" t="s">
        <v>4</v>
      </c>
      <c r="D91" s="14" t="s">
        <v>46</v>
      </c>
      <c r="E91" s="14" t="s">
        <v>219</v>
      </c>
      <c r="F91" s="14">
        <v>30</v>
      </c>
      <c r="G91" s="14">
        <v>30</v>
      </c>
      <c r="H91" s="24"/>
      <c r="I91" s="25" t="s">
        <v>227</v>
      </c>
    </row>
    <row r="92" spans="1:9" s="6" customFormat="1" ht="15" customHeight="1">
      <c r="A92" s="70" t="s">
        <v>51</v>
      </c>
      <c r="B92" s="70"/>
      <c r="C92" s="70"/>
      <c r="D92" s="70"/>
      <c r="E92" s="70"/>
      <c r="F92" s="51">
        <f>SUM(F85:F91)</f>
        <v>388</v>
      </c>
      <c r="G92" s="51">
        <f t="shared" ref="G92" si="9">SUM(G85:G91)</f>
        <v>323</v>
      </c>
      <c r="H92" s="51">
        <v>300</v>
      </c>
      <c r="I92" s="53"/>
    </row>
    <row r="93" spans="1:9" s="6" customFormat="1" ht="15" customHeight="1">
      <c r="A93" s="60" t="s">
        <v>221</v>
      </c>
      <c r="B93" s="69" t="s">
        <v>24</v>
      </c>
      <c r="C93" s="69"/>
      <c r="D93" s="69"/>
      <c r="E93" s="69"/>
      <c r="F93" s="31">
        <f>SUM(F85+F88+F89+F90+F91)</f>
        <v>318</v>
      </c>
      <c r="G93" s="31">
        <f t="shared" ref="G93" si="10">SUM(G85+G88+G89+G90+G91)</f>
        <v>262</v>
      </c>
      <c r="H93" s="31">
        <v>300</v>
      </c>
      <c r="I93" s="54" t="s">
        <v>224</v>
      </c>
    </row>
    <row r="94" spans="1:9" s="6" customFormat="1" ht="15" customHeight="1">
      <c r="A94" s="1">
        <v>1</v>
      </c>
      <c r="B94" s="69" t="s">
        <v>23</v>
      </c>
      <c r="C94" s="69"/>
      <c r="D94" s="69"/>
      <c r="E94" s="69"/>
      <c r="F94" s="1">
        <f>SUM(F86)</f>
        <v>10</v>
      </c>
      <c r="G94" s="1">
        <f>SUM(G86)</f>
        <v>1</v>
      </c>
      <c r="H94" s="1"/>
      <c r="I94" s="55"/>
    </row>
    <row r="95" spans="1:9" s="6" customFormat="1" ht="15" customHeight="1">
      <c r="A95" s="1">
        <v>0</v>
      </c>
      <c r="B95" s="69" t="s">
        <v>25</v>
      </c>
      <c r="C95" s="69"/>
      <c r="D95" s="69"/>
      <c r="E95" s="69"/>
      <c r="F95" s="1">
        <v>0</v>
      </c>
      <c r="G95" s="1">
        <v>0</v>
      </c>
      <c r="H95" s="1"/>
      <c r="I95" s="55"/>
    </row>
    <row r="96" spans="1:9" s="6" customFormat="1" ht="15" customHeight="1">
      <c r="A96" s="31">
        <v>1</v>
      </c>
      <c r="B96" s="47" t="s">
        <v>26</v>
      </c>
      <c r="C96" s="28"/>
      <c r="D96" s="47"/>
      <c r="E96" s="47"/>
      <c r="F96" s="31">
        <f>SUM(F87)</f>
        <v>60</v>
      </c>
      <c r="G96" s="31">
        <f>SUM(G87)</f>
        <v>60</v>
      </c>
      <c r="H96" s="1"/>
      <c r="I96" s="55"/>
    </row>
    <row r="97" spans="1:9" s="6" customFormat="1" ht="15" customHeight="1">
      <c r="A97" s="70" t="s">
        <v>220</v>
      </c>
      <c r="B97" s="70"/>
      <c r="C97" s="70"/>
      <c r="D97" s="70"/>
      <c r="E97" s="70"/>
      <c r="F97" s="61">
        <f>SUM(F45+F61+F80+F92)</f>
        <v>2474</v>
      </c>
      <c r="G97" s="61">
        <f t="shared" ref="G97" si="11">SUM(G45+G61+G80+G92)</f>
        <v>1511</v>
      </c>
      <c r="H97" s="61">
        <v>390</v>
      </c>
      <c r="I97" s="53"/>
    </row>
    <row r="98" spans="1:9" s="6" customFormat="1" ht="15" customHeight="1">
      <c r="A98" s="60" t="s">
        <v>222</v>
      </c>
      <c r="B98" s="69" t="s">
        <v>24</v>
      </c>
      <c r="C98" s="69"/>
      <c r="D98" s="69"/>
      <c r="E98" s="69"/>
      <c r="F98" s="31">
        <f>SUM(F46+F62+F81+F93)</f>
        <v>1236</v>
      </c>
      <c r="G98" s="31">
        <f t="shared" ref="G98" si="12">SUM(G46+G62+G81+G93)</f>
        <v>975</v>
      </c>
      <c r="H98" s="31">
        <v>390</v>
      </c>
      <c r="I98" s="54" t="s">
        <v>225</v>
      </c>
    </row>
    <row r="99" spans="1:9" s="6" customFormat="1" ht="15" customHeight="1">
      <c r="A99" s="1">
        <v>14</v>
      </c>
      <c r="B99" s="69" t="s">
        <v>23</v>
      </c>
      <c r="C99" s="69"/>
      <c r="D99" s="69"/>
      <c r="E99" s="69"/>
      <c r="F99" s="31">
        <f>SUM(F47+F63+F82+F94)</f>
        <v>147</v>
      </c>
      <c r="G99" s="31">
        <f>SUM(G47+G63+G82+G94)</f>
        <v>47</v>
      </c>
      <c r="H99" s="1"/>
      <c r="I99" s="55"/>
    </row>
    <row r="100" spans="1:9" s="6" customFormat="1" ht="15" customHeight="1">
      <c r="A100" s="1">
        <v>15</v>
      </c>
      <c r="B100" s="69" t="s">
        <v>25</v>
      </c>
      <c r="C100" s="69"/>
      <c r="D100" s="69"/>
      <c r="E100" s="69"/>
      <c r="F100" s="31">
        <f>SUM(F48+F64+F83+F95)</f>
        <v>877</v>
      </c>
      <c r="G100" s="31">
        <f>SUM(G48+G64+G83+G95)</f>
        <v>361</v>
      </c>
      <c r="H100" s="1"/>
      <c r="I100" s="55"/>
    </row>
    <row r="101" spans="1:9" s="6" customFormat="1" ht="15" customHeight="1">
      <c r="A101" s="31">
        <v>3</v>
      </c>
      <c r="B101" s="47" t="s">
        <v>26</v>
      </c>
      <c r="C101" s="28"/>
      <c r="D101" s="47"/>
      <c r="E101" s="47"/>
      <c r="F101" s="31">
        <f>SUM(F96+F84+F65+F49)</f>
        <v>214</v>
      </c>
      <c r="G101" s="31">
        <f>SUM(G96+G84+G65+G49)</f>
        <v>128</v>
      </c>
      <c r="H101" s="1"/>
      <c r="I101" s="55"/>
    </row>
    <row r="102" spans="1:9" s="6" customFormat="1" ht="46.5" customHeight="1">
      <c r="A102" s="14">
        <v>52</v>
      </c>
      <c r="B102" s="22" t="s">
        <v>230</v>
      </c>
      <c r="C102" s="28" t="s">
        <v>4</v>
      </c>
      <c r="D102" s="28" t="s">
        <v>46</v>
      </c>
      <c r="E102" s="23" t="s">
        <v>235</v>
      </c>
      <c r="F102" s="28">
        <v>30</v>
      </c>
      <c r="G102" s="28">
        <v>30</v>
      </c>
      <c r="H102" s="12"/>
      <c r="I102" s="21"/>
    </row>
    <row r="103" spans="1:9" s="6" customFormat="1" ht="119.25" customHeight="1">
      <c r="A103" s="14">
        <v>53</v>
      </c>
      <c r="B103" s="22" t="s">
        <v>231</v>
      </c>
      <c r="C103" s="28" t="s">
        <v>4</v>
      </c>
      <c r="D103" s="23" t="s">
        <v>46</v>
      </c>
      <c r="E103" s="14" t="s">
        <v>236</v>
      </c>
      <c r="F103" s="14">
        <v>30</v>
      </c>
      <c r="G103" s="14">
        <v>30</v>
      </c>
      <c r="H103" s="24"/>
      <c r="I103" s="25" t="s">
        <v>240</v>
      </c>
    </row>
    <row r="104" spans="1:9" s="6" customFormat="1" ht="46.5" customHeight="1">
      <c r="A104" s="14">
        <v>54</v>
      </c>
      <c r="B104" s="18" t="s">
        <v>232</v>
      </c>
      <c r="C104" s="28" t="s">
        <v>4</v>
      </c>
      <c r="D104" s="28" t="s">
        <v>46</v>
      </c>
      <c r="E104" s="14" t="s">
        <v>237</v>
      </c>
      <c r="F104" s="14">
        <v>30</v>
      </c>
      <c r="G104" s="14">
        <v>30</v>
      </c>
      <c r="H104" s="24"/>
      <c r="I104" s="37" t="s">
        <v>241</v>
      </c>
    </row>
    <row r="105" spans="1:9" s="6" customFormat="1" ht="46.5" customHeight="1">
      <c r="A105" s="14">
        <v>55</v>
      </c>
      <c r="B105" s="18" t="s">
        <v>233</v>
      </c>
      <c r="C105" s="28" t="s">
        <v>4</v>
      </c>
      <c r="D105" s="14" t="s">
        <v>46</v>
      </c>
      <c r="E105" s="14" t="s">
        <v>238</v>
      </c>
      <c r="F105" s="14">
        <v>30</v>
      </c>
      <c r="G105" s="14">
        <v>30</v>
      </c>
      <c r="H105" s="24"/>
      <c r="I105" s="25"/>
    </row>
    <row r="106" spans="1:9" s="6" customFormat="1" ht="46.5" customHeight="1">
      <c r="A106" s="14">
        <v>56</v>
      </c>
      <c r="B106" s="22" t="s">
        <v>234</v>
      </c>
      <c r="C106" s="28" t="s">
        <v>4</v>
      </c>
      <c r="D106" s="28" t="s">
        <v>46</v>
      </c>
      <c r="E106" s="23" t="s">
        <v>239</v>
      </c>
      <c r="F106" s="28">
        <v>30</v>
      </c>
      <c r="G106" s="28">
        <v>30</v>
      </c>
      <c r="H106" s="12"/>
      <c r="I106" s="21"/>
    </row>
    <row r="107" spans="1:9" s="6" customFormat="1" ht="15" customHeight="1">
      <c r="A107" s="70" t="s">
        <v>242</v>
      </c>
      <c r="B107" s="70"/>
      <c r="C107" s="70"/>
      <c r="D107" s="70"/>
      <c r="E107" s="70"/>
      <c r="F107" s="51">
        <f>SUM(F102:F106)</f>
        <v>150</v>
      </c>
      <c r="G107" s="51">
        <f t="shared" ref="G107:H107" si="13">SUM(G102:G106)</f>
        <v>150</v>
      </c>
      <c r="H107" s="51">
        <f t="shared" si="13"/>
        <v>0</v>
      </c>
      <c r="I107" s="53"/>
    </row>
    <row r="108" spans="1:9" s="6" customFormat="1" ht="15" customHeight="1">
      <c r="A108" s="60" t="s">
        <v>221</v>
      </c>
      <c r="B108" s="69" t="s">
        <v>24</v>
      </c>
      <c r="C108" s="69"/>
      <c r="D108" s="69"/>
      <c r="E108" s="69"/>
      <c r="F108" s="31">
        <f>SUM(F102:F106)</f>
        <v>150</v>
      </c>
      <c r="G108" s="31">
        <f t="shared" ref="G108:H108" si="14">SUM(G102:G106)</f>
        <v>150</v>
      </c>
      <c r="H108" s="31">
        <f t="shared" si="14"/>
        <v>0</v>
      </c>
      <c r="I108" s="54"/>
    </row>
    <row r="109" spans="1:9" s="6" customFormat="1" ht="15" customHeight="1">
      <c r="A109" s="1">
        <v>0</v>
      </c>
      <c r="B109" s="69" t="s">
        <v>23</v>
      </c>
      <c r="C109" s="69"/>
      <c r="D109" s="69"/>
      <c r="E109" s="69"/>
      <c r="F109" s="1">
        <v>0</v>
      </c>
      <c r="G109" s="1">
        <v>0</v>
      </c>
      <c r="H109" s="1"/>
      <c r="I109" s="55"/>
    </row>
    <row r="110" spans="1:9" s="6" customFormat="1" ht="15" customHeight="1">
      <c r="A110" s="1">
        <v>0</v>
      </c>
      <c r="B110" s="69" t="s">
        <v>25</v>
      </c>
      <c r="C110" s="69"/>
      <c r="D110" s="69"/>
      <c r="E110" s="69"/>
      <c r="F110" s="1">
        <v>0</v>
      </c>
      <c r="G110" s="1">
        <v>0</v>
      </c>
      <c r="H110" s="1"/>
      <c r="I110" s="55"/>
    </row>
    <row r="111" spans="1:9" s="6" customFormat="1" ht="15" customHeight="1">
      <c r="A111" s="31">
        <v>0</v>
      </c>
      <c r="B111" s="47" t="s">
        <v>26</v>
      </c>
      <c r="C111" s="28"/>
      <c r="D111" s="47"/>
      <c r="E111" s="47"/>
      <c r="F111" s="31">
        <v>0</v>
      </c>
      <c r="G111" s="31">
        <v>0</v>
      </c>
      <c r="H111" s="1"/>
      <c r="I111" s="55"/>
    </row>
    <row r="112" spans="1:9" s="6" customFormat="1" ht="76.5" customHeight="1">
      <c r="A112" s="14">
        <v>57</v>
      </c>
      <c r="B112" s="22" t="s">
        <v>243</v>
      </c>
      <c r="C112" s="28" t="s">
        <v>4</v>
      </c>
      <c r="D112" s="28" t="s">
        <v>46</v>
      </c>
      <c r="E112" s="23" t="s">
        <v>248</v>
      </c>
      <c r="F112" s="28">
        <v>30</v>
      </c>
      <c r="G112" s="28">
        <v>30</v>
      </c>
      <c r="H112" s="12"/>
      <c r="I112" s="21"/>
    </row>
    <row r="113" spans="1:9" s="6" customFormat="1" ht="298.5" customHeight="1">
      <c r="A113" s="14">
        <v>58</v>
      </c>
      <c r="B113" s="22" t="s">
        <v>244</v>
      </c>
      <c r="C113" s="28" t="s">
        <v>26</v>
      </c>
      <c r="D113" s="23" t="s">
        <v>46</v>
      </c>
      <c r="E113" s="14" t="s">
        <v>249</v>
      </c>
      <c r="F113" s="14">
        <v>110</v>
      </c>
      <c r="G113" s="14">
        <v>0</v>
      </c>
      <c r="H113" s="24"/>
      <c r="I113" s="25" t="s">
        <v>255</v>
      </c>
    </row>
    <row r="114" spans="1:9" s="6" customFormat="1" ht="76.5" customHeight="1">
      <c r="A114" s="14">
        <v>59</v>
      </c>
      <c r="B114" s="18" t="s">
        <v>161</v>
      </c>
      <c r="C114" s="28" t="s">
        <v>4</v>
      </c>
      <c r="D114" s="28" t="s">
        <v>46</v>
      </c>
      <c r="E114" s="14" t="s">
        <v>250</v>
      </c>
      <c r="F114" s="14">
        <v>30</v>
      </c>
      <c r="G114" s="14">
        <v>30</v>
      </c>
      <c r="H114" s="24"/>
      <c r="I114" s="37"/>
    </row>
    <row r="115" spans="1:9" s="6" customFormat="1" ht="76.5" customHeight="1">
      <c r="A115" s="14">
        <v>60</v>
      </c>
      <c r="B115" s="18" t="s">
        <v>245</v>
      </c>
      <c r="C115" s="28" t="s">
        <v>4</v>
      </c>
      <c r="D115" s="14" t="s">
        <v>46</v>
      </c>
      <c r="E115" s="14" t="s">
        <v>254</v>
      </c>
      <c r="F115" s="14">
        <v>30</v>
      </c>
      <c r="G115" s="14">
        <v>30</v>
      </c>
      <c r="H115" s="24"/>
      <c r="I115" s="25" t="s">
        <v>253</v>
      </c>
    </row>
    <row r="116" spans="1:9" s="6" customFormat="1" ht="76.5" customHeight="1">
      <c r="A116" s="14">
        <v>61</v>
      </c>
      <c r="B116" s="22" t="s">
        <v>246</v>
      </c>
      <c r="C116" s="28" t="s">
        <v>4</v>
      </c>
      <c r="D116" s="28" t="s">
        <v>46</v>
      </c>
      <c r="E116" s="23" t="s">
        <v>251</v>
      </c>
      <c r="F116" s="28">
        <v>30</v>
      </c>
      <c r="G116" s="28">
        <v>30</v>
      </c>
      <c r="H116" s="12"/>
      <c r="I116" s="21" t="s">
        <v>273</v>
      </c>
    </row>
    <row r="117" spans="1:9">
      <c r="A117" s="46"/>
      <c r="B117" s="46"/>
      <c r="C117" s="12"/>
      <c r="D117" s="46"/>
      <c r="E117" s="46"/>
      <c r="F117" s="46"/>
      <c r="G117" s="46"/>
      <c r="H117" s="46"/>
      <c r="I117" s="55"/>
    </row>
    <row r="118" spans="1:9" s="6" customFormat="1" ht="15" customHeight="1">
      <c r="A118" s="70" t="s">
        <v>252</v>
      </c>
      <c r="B118" s="70"/>
      <c r="C118" s="70"/>
      <c r="D118" s="70"/>
      <c r="E118" s="70"/>
      <c r="F118" s="51">
        <f>SUM(F112:F116)</f>
        <v>230</v>
      </c>
      <c r="G118" s="51">
        <f t="shared" ref="G118:H118" si="15">SUM(G112:G116)</f>
        <v>120</v>
      </c>
      <c r="H118" s="51">
        <f t="shared" si="15"/>
        <v>0</v>
      </c>
      <c r="I118" s="53"/>
    </row>
    <row r="119" spans="1:9" s="6" customFormat="1" ht="15" customHeight="1">
      <c r="A119" s="60" t="s">
        <v>56</v>
      </c>
      <c r="B119" s="69" t="s">
        <v>24</v>
      </c>
      <c r="C119" s="69"/>
      <c r="D119" s="69"/>
      <c r="E119" s="69"/>
      <c r="F119" s="31">
        <f>SUM(F112+F114+F115+F116)</f>
        <v>120</v>
      </c>
      <c r="G119" s="31">
        <f t="shared" ref="G119:H119" si="16">SUM(G112+G114+G115+G116)</f>
        <v>120</v>
      </c>
      <c r="H119" s="31">
        <f t="shared" si="16"/>
        <v>0</v>
      </c>
      <c r="I119" s="54"/>
    </row>
    <row r="120" spans="1:9" s="6" customFormat="1" ht="15" customHeight="1">
      <c r="A120" s="1">
        <v>0</v>
      </c>
      <c r="B120" s="69" t="s">
        <v>23</v>
      </c>
      <c r="C120" s="69"/>
      <c r="D120" s="69"/>
      <c r="E120" s="69"/>
      <c r="F120" s="1">
        <v>0</v>
      </c>
      <c r="G120" s="1">
        <f>SUM(G123)</f>
        <v>0</v>
      </c>
      <c r="H120" s="1"/>
      <c r="I120" s="55"/>
    </row>
    <row r="121" spans="1:9" s="6" customFormat="1" ht="15" customHeight="1">
      <c r="A121" s="1">
        <v>0</v>
      </c>
      <c r="B121" s="69" t="s">
        <v>25</v>
      </c>
      <c r="C121" s="69"/>
      <c r="D121" s="69"/>
      <c r="E121" s="69"/>
      <c r="F121" s="1">
        <v>0</v>
      </c>
      <c r="G121" s="1">
        <v>0</v>
      </c>
      <c r="H121" s="1"/>
      <c r="I121" s="55"/>
    </row>
    <row r="122" spans="1:9" s="6" customFormat="1" ht="15" customHeight="1">
      <c r="A122" s="31">
        <v>1</v>
      </c>
      <c r="B122" s="47" t="s">
        <v>26</v>
      </c>
      <c r="C122" s="28"/>
      <c r="D122" s="47"/>
      <c r="E122" s="47"/>
      <c r="F122" s="31">
        <f>SUM(F113)</f>
        <v>110</v>
      </c>
      <c r="G122" s="31">
        <f>SUM(G113)</f>
        <v>0</v>
      </c>
      <c r="H122" s="1"/>
      <c r="I122" s="55"/>
    </row>
    <row r="123" spans="1:9" s="6" customFormat="1" ht="76.5" customHeight="1">
      <c r="A123" s="14">
        <v>62</v>
      </c>
      <c r="B123" s="22" t="s">
        <v>247</v>
      </c>
      <c r="C123" s="28" t="s">
        <v>54</v>
      </c>
      <c r="D123" s="28" t="s">
        <v>46</v>
      </c>
      <c r="E123" s="23" t="s">
        <v>274</v>
      </c>
      <c r="F123" s="28">
        <v>13</v>
      </c>
      <c r="G123" s="28"/>
      <c r="H123" s="12"/>
      <c r="I123" s="21" t="s">
        <v>275</v>
      </c>
    </row>
    <row r="124" spans="1:9" s="6" customFormat="1" ht="67.5" customHeight="1">
      <c r="A124" s="28">
        <v>63</v>
      </c>
      <c r="B124" s="30" t="s">
        <v>256</v>
      </c>
      <c r="C124" s="28" t="s">
        <v>40</v>
      </c>
      <c r="D124" s="30" t="s">
        <v>89</v>
      </c>
      <c r="E124" s="30" t="s">
        <v>257</v>
      </c>
      <c r="F124" s="28">
        <v>60</v>
      </c>
      <c r="G124" s="28">
        <v>60</v>
      </c>
      <c r="H124" s="12"/>
      <c r="I124" s="21" t="s">
        <v>276</v>
      </c>
    </row>
    <row r="125" spans="1:9" s="6" customFormat="1" ht="67.5" customHeight="1">
      <c r="A125" s="28">
        <v>64</v>
      </c>
      <c r="B125" s="30" t="s">
        <v>258</v>
      </c>
      <c r="C125" s="28" t="s">
        <v>40</v>
      </c>
      <c r="D125" s="30" t="s">
        <v>89</v>
      </c>
      <c r="E125" s="30" t="s">
        <v>259</v>
      </c>
      <c r="F125" s="38">
        <v>100</v>
      </c>
      <c r="G125" s="38"/>
      <c r="H125" s="39"/>
      <c r="I125" s="40" t="s">
        <v>280</v>
      </c>
    </row>
    <row r="126" spans="1:9" s="6" customFormat="1" ht="67.5" customHeight="1">
      <c r="A126" s="28">
        <v>65</v>
      </c>
      <c r="B126" s="30" t="s">
        <v>260</v>
      </c>
      <c r="C126" s="28" t="s">
        <v>4</v>
      </c>
      <c r="D126" s="30" t="s">
        <v>89</v>
      </c>
      <c r="E126" s="30" t="s">
        <v>261</v>
      </c>
      <c r="F126" s="14">
        <v>30</v>
      </c>
      <c r="G126" s="14"/>
      <c r="H126" s="24"/>
      <c r="I126" s="37" t="s">
        <v>278</v>
      </c>
    </row>
    <row r="127" spans="1:9" s="6" customFormat="1" ht="96.75" customHeight="1">
      <c r="A127" s="28">
        <v>66</v>
      </c>
      <c r="B127" s="30" t="s">
        <v>262</v>
      </c>
      <c r="C127" s="28" t="s">
        <v>268</v>
      </c>
      <c r="D127" s="30" t="s">
        <v>263</v>
      </c>
      <c r="E127" s="30" t="s">
        <v>264</v>
      </c>
      <c r="F127" s="14">
        <v>60</v>
      </c>
      <c r="G127" s="14">
        <v>60</v>
      </c>
      <c r="H127" s="24"/>
      <c r="I127" s="25" t="s">
        <v>277</v>
      </c>
    </row>
    <row r="128" spans="1:9" s="6" customFormat="1" ht="67.5" customHeight="1">
      <c r="A128" s="28">
        <v>67</v>
      </c>
      <c r="B128" s="30" t="s">
        <v>265</v>
      </c>
      <c r="C128" s="28" t="s">
        <v>269</v>
      </c>
      <c r="D128" s="30" t="s">
        <v>266</v>
      </c>
      <c r="E128" s="30" t="s">
        <v>267</v>
      </c>
      <c r="F128" s="28">
        <v>8</v>
      </c>
      <c r="G128" s="28"/>
      <c r="H128" s="28"/>
      <c r="I128" s="35" t="s">
        <v>279</v>
      </c>
    </row>
    <row r="129" spans="1:9" s="6" customFormat="1" ht="15" customHeight="1">
      <c r="A129" s="70" t="s">
        <v>270</v>
      </c>
      <c r="B129" s="70"/>
      <c r="C129" s="70"/>
      <c r="D129" s="70"/>
      <c r="E129" s="70"/>
      <c r="F129" s="51">
        <f>SUM(F123:F128)</f>
        <v>271</v>
      </c>
      <c r="G129" s="51">
        <f t="shared" ref="G129" si="17">SUM(G123:G128)</f>
        <v>120</v>
      </c>
      <c r="H129" s="51">
        <v>163</v>
      </c>
      <c r="I129" s="52"/>
    </row>
    <row r="130" spans="1:9" s="6" customFormat="1" ht="15" customHeight="1">
      <c r="A130" s="60" t="s">
        <v>271</v>
      </c>
      <c r="B130" s="69" t="s">
        <v>24</v>
      </c>
      <c r="C130" s="69"/>
      <c r="D130" s="69"/>
      <c r="E130" s="69"/>
      <c r="F130" s="31">
        <f>SUM(F126)</f>
        <v>30</v>
      </c>
      <c r="G130" s="31">
        <f>SUM(G126)</f>
        <v>0</v>
      </c>
      <c r="H130" s="31">
        <v>163</v>
      </c>
      <c r="I130" s="50"/>
    </row>
    <row r="131" spans="1:9" s="6" customFormat="1" ht="15" customHeight="1">
      <c r="A131" s="1">
        <v>2</v>
      </c>
      <c r="B131" s="69" t="s">
        <v>23</v>
      </c>
      <c r="C131" s="69"/>
      <c r="D131" s="69"/>
      <c r="E131" s="69"/>
      <c r="F131" s="1">
        <f>SUM(F128+F123)</f>
        <v>21</v>
      </c>
      <c r="G131" s="1">
        <f>SUM(G128+G123)</f>
        <v>0</v>
      </c>
      <c r="H131" s="1"/>
      <c r="I131" s="46"/>
    </row>
    <row r="132" spans="1:9" s="6" customFormat="1" ht="15" customHeight="1">
      <c r="A132" s="1">
        <v>3</v>
      </c>
      <c r="B132" s="69" t="s">
        <v>25</v>
      </c>
      <c r="C132" s="69"/>
      <c r="D132" s="69"/>
      <c r="E132" s="69"/>
      <c r="F132" s="1">
        <f>SUM(F124+F125+F127)</f>
        <v>220</v>
      </c>
      <c r="G132" s="1">
        <f>SUM(G124+G125+G127)</f>
        <v>120</v>
      </c>
      <c r="H132" s="1"/>
      <c r="I132" s="46"/>
    </row>
    <row r="133" spans="1:9" s="6" customFormat="1" ht="15" customHeight="1">
      <c r="A133" s="31">
        <v>0</v>
      </c>
      <c r="B133" s="47" t="s">
        <v>26</v>
      </c>
      <c r="C133" s="28"/>
      <c r="D133" s="47"/>
      <c r="E133" s="47"/>
      <c r="F133" s="31">
        <v>0</v>
      </c>
      <c r="G133" s="31">
        <v>0</v>
      </c>
      <c r="H133" s="1"/>
      <c r="I133" s="46"/>
    </row>
    <row r="134" spans="1:9" s="6" customFormat="1" ht="15" customHeight="1">
      <c r="A134" s="70" t="s">
        <v>272</v>
      </c>
      <c r="B134" s="70"/>
      <c r="C134" s="70"/>
      <c r="D134" s="70"/>
      <c r="E134" s="70"/>
      <c r="F134" s="61">
        <f t="shared" ref="F134:H135" si="18">SUM(F97+F107+F118+F129)</f>
        <v>3125</v>
      </c>
      <c r="G134" s="61">
        <f t="shared" si="18"/>
        <v>1901</v>
      </c>
      <c r="H134" s="61">
        <v>553</v>
      </c>
      <c r="I134" s="52"/>
    </row>
    <row r="135" spans="1:9" s="6" customFormat="1" ht="15" customHeight="1">
      <c r="A135" s="62">
        <v>29</v>
      </c>
      <c r="B135" s="69" t="s">
        <v>24</v>
      </c>
      <c r="C135" s="69"/>
      <c r="D135" s="69"/>
      <c r="E135" s="69"/>
      <c r="F135" s="31">
        <f t="shared" si="18"/>
        <v>1536</v>
      </c>
      <c r="G135" s="31">
        <f t="shared" si="18"/>
        <v>1245</v>
      </c>
      <c r="H135" s="31">
        <f t="shared" si="18"/>
        <v>553</v>
      </c>
      <c r="I135" s="50" t="s">
        <v>225</v>
      </c>
    </row>
    <row r="136" spans="1:9" s="6" customFormat="1" ht="15" customHeight="1">
      <c r="A136" s="1">
        <v>16</v>
      </c>
      <c r="B136" s="69" t="s">
        <v>23</v>
      </c>
      <c r="C136" s="69"/>
      <c r="D136" s="69"/>
      <c r="E136" s="69"/>
      <c r="F136" s="31">
        <f t="shared" ref="F136:G138" si="19">SUM(F99+F109+F120+F131)</f>
        <v>168</v>
      </c>
      <c r="G136" s="31">
        <f t="shared" si="19"/>
        <v>47</v>
      </c>
      <c r="H136" s="1"/>
      <c r="I136" s="46"/>
    </row>
    <row r="137" spans="1:9" s="6" customFormat="1" ht="15" customHeight="1">
      <c r="A137" s="1">
        <v>18</v>
      </c>
      <c r="B137" s="69" t="s">
        <v>25</v>
      </c>
      <c r="C137" s="69"/>
      <c r="D137" s="69"/>
      <c r="E137" s="69"/>
      <c r="F137" s="31">
        <f t="shared" si="19"/>
        <v>1097</v>
      </c>
      <c r="G137" s="31">
        <f t="shared" si="19"/>
        <v>481</v>
      </c>
      <c r="H137" s="1"/>
      <c r="I137" s="46"/>
    </row>
    <row r="138" spans="1:9" s="6" customFormat="1" ht="15" customHeight="1">
      <c r="A138" s="31">
        <v>4</v>
      </c>
      <c r="B138" s="47" t="s">
        <v>26</v>
      </c>
      <c r="C138" s="28"/>
      <c r="D138" s="47"/>
      <c r="E138" s="47"/>
      <c r="F138" s="31">
        <f t="shared" si="19"/>
        <v>324</v>
      </c>
      <c r="G138" s="31">
        <f t="shared" si="19"/>
        <v>128</v>
      </c>
      <c r="H138" s="1"/>
      <c r="I138" s="46"/>
    </row>
    <row r="139" spans="1:9" s="8" customFormat="1" ht="48" customHeight="1">
      <c r="A139" s="14">
        <v>68</v>
      </c>
      <c r="B139" s="18" t="s">
        <v>281</v>
      </c>
      <c r="C139" s="28" t="s">
        <v>38</v>
      </c>
      <c r="D139" s="14" t="s">
        <v>36</v>
      </c>
      <c r="E139" s="14" t="s">
        <v>282</v>
      </c>
      <c r="F139" s="14">
        <v>10</v>
      </c>
      <c r="G139" s="14"/>
      <c r="H139" s="14"/>
      <c r="I139" s="20" t="s">
        <v>283</v>
      </c>
    </row>
    <row r="140" spans="1:9" s="8" customFormat="1" ht="45.75" customHeight="1">
      <c r="A140" s="14">
        <v>69</v>
      </c>
      <c r="B140" s="18" t="s">
        <v>284</v>
      </c>
      <c r="C140" s="28" t="s">
        <v>4</v>
      </c>
      <c r="D140" s="14" t="s">
        <v>285</v>
      </c>
      <c r="E140" s="14" t="s">
        <v>286</v>
      </c>
      <c r="F140" s="14">
        <v>30</v>
      </c>
      <c r="G140" s="14"/>
      <c r="H140" s="14"/>
      <c r="I140" s="20" t="s">
        <v>287</v>
      </c>
    </row>
    <row r="141" spans="1:9" s="8" customFormat="1" ht="133.5" customHeight="1">
      <c r="A141" s="14">
        <v>70</v>
      </c>
      <c r="B141" s="18" t="s">
        <v>288</v>
      </c>
      <c r="C141" s="28" t="s">
        <v>4</v>
      </c>
      <c r="D141" s="14" t="s">
        <v>289</v>
      </c>
      <c r="E141" s="14" t="s">
        <v>290</v>
      </c>
      <c r="F141" s="14">
        <v>60</v>
      </c>
      <c r="G141" s="14"/>
      <c r="H141" s="14"/>
      <c r="I141" s="20" t="s">
        <v>291</v>
      </c>
    </row>
    <row r="142" spans="1:9" s="8" customFormat="1" ht="100.5" customHeight="1">
      <c r="A142" s="14">
        <v>71</v>
      </c>
      <c r="B142" s="18" t="s">
        <v>292</v>
      </c>
      <c r="C142" s="28" t="s">
        <v>55</v>
      </c>
      <c r="D142" s="14" t="s">
        <v>293</v>
      </c>
      <c r="E142" s="14" t="s">
        <v>294</v>
      </c>
      <c r="F142" s="14">
        <v>44</v>
      </c>
      <c r="G142" s="14">
        <v>44</v>
      </c>
      <c r="H142" s="14"/>
      <c r="I142" s="20" t="s">
        <v>295</v>
      </c>
    </row>
    <row r="143" spans="1:9" s="8" customFormat="1" ht="45" customHeight="1">
      <c r="A143" s="14">
        <v>72</v>
      </c>
      <c r="B143" s="18" t="s">
        <v>296</v>
      </c>
      <c r="C143" s="28" t="s">
        <v>31</v>
      </c>
      <c r="D143" s="14" t="s">
        <v>285</v>
      </c>
      <c r="E143" s="14" t="s">
        <v>294</v>
      </c>
      <c r="F143" s="14">
        <v>30</v>
      </c>
      <c r="G143" s="14"/>
      <c r="H143" s="14"/>
      <c r="I143" s="20" t="s">
        <v>297</v>
      </c>
    </row>
    <row r="144" spans="1:9" s="8" customFormat="1" ht="45" customHeight="1">
      <c r="A144" s="14">
        <v>73</v>
      </c>
      <c r="B144" s="18" t="s">
        <v>298</v>
      </c>
      <c r="C144" s="28" t="s">
        <v>309</v>
      </c>
      <c r="D144" s="14" t="s">
        <v>285</v>
      </c>
      <c r="E144" s="14" t="s">
        <v>294</v>
      </c>
      <c r="F144" s="14">
        <v>30</v>
      </c>
      <c r="G144" s="14"/>
      <c r="H144" s="14"/>
      <c r="I144" s="20" t="s">
        <v>299</v>
      </c>
    </row>
    <row r="145" spans="1:9" s="8" customFormat="1" ht="45.75" customHeight="1">
      <c r="A145" s="14">
        <v>74</v>
      </c>
      <c r="B145" s="18" t="s">
        <v>300</v>
      </c>
      <c r="C145" s="28" t="s">
        <v>4</v>
      </c>
      <c r="D145" s="14" t="s">
        <v>285</v>
      </c>
      <c r="E145" s="14" t="s">
        <v>294</v>
      </c>
      <c r="F145" s="14">
        <v>30</v>
      </c>
      <c r="G145" s="14"/>
      <c r="H145" s="14"/>
      <c r="I145" s="63"/>
    </row>
    <row r="146" spans="1:9" s="8" customFormat="1" ht="60.75" customHeight="1">
      <c r="A146" s="14">
        <v>75</v>
      </c>
      <c r="B146" s="18" t="s">
        <v>301</v>
      </c>
      <c r="C146" s="28" t="s">
        <v>32</v>
      </c>
      <c r="D146" s="14" t="s">
        <v>20</v>
      </c>
      <c r="E146" s="14" t="s">
        <v>302</v>
      </c>
      <c r="F146" s="14">
        <v>4</v>
      </c>
      <c r="G146" s="14"/>
      <c r="H146" s="14"/>
      <c r="I146" s="41" t="s">
        <v>303</v>
      </c>
    </row>
    <row r="147" spans="1:9" s="8" customFormat="1" ht="60.75" customHeight="1">
      <c r="A147" s="14">
        <v>76</v>
      </c>
      <c r="B147" s="18" t="s">
        <v>304</v>
      </c>
      <c r="C147" s="28" t="s">
        <v>310</v>
      </c>
      <c r="D147" s="14" t="s">
        <v>20</v>
      </c>
      <c r="E147" s="14" t="s">
        <v>302</v>
      </c>
      <c r="F147" s="14">
        <v>3</v>
      </c>
      <c r="G147" s="14"/>
      <c r="H147" s="14"/>
      <c r="I147" s="20" t="s">
        <v>305</v>
      </c>
    </row>
    <row r="148" spans="1:9" s="8" customFormat="1" ht="48" customHeight="1">
      <c r="A148" s="14">
        <v>77</v>
      </c>
      <c r="B148" s="18" t="s">
        <v>306</v>
      </c>
      <c r="C148" s="28" t="s">
        <v>40</v>
      </c>
      <c r="D148" s="14" t="s">
        <v>307</v>
      </c>
      <c r="E148" s="14" t="s">
        <v>308</v>
      </c>
      <c r="F148" s="14">
        <v>10</v>
      </c>
      <c r="G148" s="14"/>
      <c r="H148" s="14"/>
      <c r="I148" s="42" t="s">
        <v>312</v>
      </c>
    </row>
    <row r="149" spans="1:9" s="6" customFormat="1" ht="15" customHeight="1">
      <c r="A149" s="70" t="s">
        <v>313</v>
      </c>
      <c r="B149" s="70"/>
      <c r="C149" s="70"/>
      <c r="D149" s="70"/>
      <c r="E149" s="70"/>
      <c r="F149" s="51">
        <f>SUM(F139:F148)</f>
        <v>251</v>
      </c>
      <c r="G149" s="51">
        <f t="shared" ref="G149" si="20">SUM(G139:G148)</f>
        <v>44</v>
      </c>
      <c r="H149" s="51">
        <v>244</v>
      </c>
      <c r="I149" s="52"/>
    </row>
    <row r="150" spans="1:9" s="6" customFormat="1" ht="15" customHeight="1">
      <c r="A150" s="60" t="s">
        <v>311</v>
      </c>
      <c r="B150" s="69" t="s">
        <v>24</v>
      </c>
      <c r="C150" s="69"/>
      <c r="D150" s="69"/>
      <c r="E150" s="69"/>
      <c r="F150" s="31">
        <f>SUM(F140+F141+F145)</f>
        <v>120</v>
      </c>
      <c r="G150" s="31">
        <f t="shared" ref="G150" si="21">SUM(G140+G141+G145)</f>
        <v>0</v>
      </c>
      <c r="H150" s="31">
        <v>244</v>
      </c>
      <c r="I150" s="50"/>
    </row>
    <row r="151" spans="1:9" s="6" customFormat="1" ht="15" customHeight="1">
      <c r="A151" s="1">
        <v>4</v>
      </c>
      <c r="B151" s="69" t="s">
        <v>23</v>
      </c>
      <c r="C151" s="69"/>
      <c r="D151" s="69"/>
      <c r="E151" s="69"/>
      <c r="F151" s="1">
        <f>SUM(F139+F146+F147+F148)</f>
        <v>27</v>
      </c>
      <c r="G151" s="1">
        <f t="shared" ref="G151" si="22">SUM(G139+G146+G147+G148)</f>
        <v>0</v>
      </c>
      <c r="H151" s="1"/>
      <c r="I151" s="46"/>
    </row>
    <row r="152" spans="1:9" s="6" customFormat="1" ht="15" customHeight="1">
      <c r="A152" s="1">
        <v>3</v>
      </c>
      <c r="B152" s="69" t="s">
        <v>25</v>
      </c>
      <c r="C152" s="69"/>
      <c r="D152" s="69"/>
      <c r="E152" s="69"/>
      <c r="F152" s="1">
        <f>SUM(F144+F143+F142)</f>
        <v>104</v>
      </c>
      <c r="G152" s="1">
        <f t="shared" ref="G152:H152" si="23">SUM(G144+G143+G142)</f>
        <v>44</v>
      </c>
      <c r="H152" s="1">
        <f t="shared" si="23"/>
        <v>0</v>
      </c>
      <c r="I152" s="46"/>
    </row>
    <row r="153" spans="1:9" s="6" customFormat="1" ht="15" customHeight="1">
      <c r="A153" s="31">
        <v>0</v>
      </c>
      <c r="B153" s="47" t="s">
        <v>26</v>
      </c>
      <c r="C153" s="28"/>
      <c r="D153" s="47"/>
      <c r="E153" s="47"/>
      <c r="F153" s="31">
        <v>0</v>
      </c>
      <c r="G153" s="31">
        <v>0</v>
      </c>
      <c r="H153" s="1"/>
      <c r="I153" s="46"/>
    </row>
    <row r="154" spans="1:9" s="6" customFormat="1" ht="48" customHeight="1">
      <c r="A154" s="14">
        <v>78</v>
      </c>
      <c r="B154" s="18" t="s">
        <v>314</v>
      </c>
      <c r="C154" s="28" t="s">
        <v>38</v>
      </c>
      <c r="D154" s="14" t="s">
        <v>20</v>
      </c>
      <c r="E154" s="14" t="s">
        <v>315</v>
      </c>
      <c r="F154" s="14">
        <v>7</v>
      </c>
      <c r="G154" s="14"/>
      <c r="H154" s="14"/>
      <c r="I154" s="42" t="s">
        <v>316</v>
      </c>
    </row>
    <row r="155" spans="1:9" s="6" customFormat="1" ht="44.25" customHeight="1">
      <c r="A155" s="14">
        <v>79</v>
      </c>
      <c r="B155" s="43" t="s">
        <v>317</v>
      </c>
      <c r="C155" s="28" t="s">
        <v>21</v>
      </c>
      <c r="D155" s="14" t="s">
        <v>318</v>
      </c>
      <c r="E155" s="14" t="s">
        <v>319</v>
      </c>
      <c r="F155" s="14">
        <v>30</v>
      </c>
      <c r="G155" s="14"/>
      <c r="H155" s="14"/>
      <c r="I155" s="42" t="s">
        <v>320</v>
      </c>
    </row>
    <row r="156" spans="1:9" s="6" customFormat="1" ht="39.75" customHeight="1">
      <c r="A156" s="14">
        <v>80</v>
      </c>
      <c r="B156" s="43" t="s">
        <v>321</v>
      </c>
      <c r="C156" s="28" t="s">
        <v>40</v>
      </c>
      <c r="D156" s="14" t="s">
        <v>318</v>
      </c>
      <c r="E156" s="14" t="s">
        <v>322</v>
      </c>
      <c r="F156" s="14">
        <v>35</v>
      </c>
      <c r="G156" s="14">
        <v>35</v>
      </c>
      <c r="H156" s="14"/>
      <c r="I156" s="42" t="s">
        <v>323</v>
      </c>
    </row>
    <row r="157" spans="1:9" s="6" customFormat="1" ht="42" customHeight="1">
      <c r="A157" s="14">
        <v>81</v>
      </c>
      <c r="B157" s="18" t="s">
        <v>324</v>
      </c>
      <c r="C157" s="28" t="s">
        <v>26</v>
      </c>
      <c r="D157" s="19" t="s">
        <v>325</v>
      </c>
      <c r="E157" s="14" t="s">
        <v>322</v>
      </c>
      <c r="F157" s="14">
        <v>50</v>
      </c>
      <c r="G157" s="14">
        <v>30</v>
      </c>
      <c r="H157" s="14"/>
      <c r="I157" s="19"/>
    </row>
    <row r="158" spans="1:9" s="6" customFormat="1" ht="49.5" customHeight="1">
      <c r="A158" s="44">
        <v>82</v>
      </c>
      <c r="B158" s="43" t="s">
        <v>326</v>
      </c>
      <c r="C158" s="28" t="s">
        <v>351</v>
      </c>
      <c r="D158" s="14" t="s">
        <v>285</v>
      </c>
      <c r="E158" s="14" t="s">
        <v>327</v>
      </c>
      <c r="F158" s="14">
        <v>40</v>
      </c>
      <c r="G158" s="14"/>
      <c r="H158" s="14"/>
      <c r="I158" s="42" t="s">
        <v>328</v>
      </c>
    </row>
    <row r="159" spans="1:9" s="6" customFormat="1" ht="49.5" customHeight="1">
      <c r="A159" s="14">
        <v>83</v>
      </c>
      <c r="B159" s="43" t="s">
        <v>329</v>
      </c>
      <c r="C159" s="28" t="s">
        <v>310</v>
      </c>
      <c r="D159" s="14" t="s">
        <v>20</v>
      </c>
      <c r="E159" s="14" t="s">
        <v>327</v>
      </c>
      <c r="F159" s="14">
        <v>6</v>
      </c>
      <c r="G159" s="14"/>
      <c r="H159" s="14"/>
      <c r="I159" s="42" t="s">
        <v>330</v>
      </c>
    </row>
    <row r="160" spans="1:9" s="6" customFormat="1" ht="49.5" customHeight="1">
      <c r="A160" s="14">
        <v>84</v>
      </c>
      <c r="B160" s="43" t="s">
        <v>331</v>
      </c>
      <c r="C160" s="28" t="s">
        <v>32</v>
      </c>
      <c r="D160" s="14" t="s">
        <v>20</v>
      </c>
      <c r="E160" s="14" t="s">
        <v>327</v>
      </c>
      <c r="F160" s="14">
        <v>5</v>
      </c>
      <c r="G160" s="14"/>
      <c r="H160" s="14"/>
      <c r="I160" s="42" t="s">
        <v>332</v>
      </c>
    </row>
    <row r="161" spans="1:9" s="6" customFormat="1" ht="59.25" customHeight="1">
      <c r="A161" s="14">
        <v>85</v>
      </c>
      <c r="B161" s="18" t="s">
        <v>333</v>
      </c>
      <c r="C161" s="28" t="s">
        <v>31</v>
      </c>
      <c r="D161" s="14" t="s">
        <v>36</v>
      </c>
      <c r="E161" s="14" t="s">
        <v>334</v>
      </c>
      <c r="F161" s="14">
        <v>6</v>
      </c>
      <c r="G161" s="14"/>
      <c r="H161" s="14"/>
      <c r="I161" s="42" t="s">
        <v>335</v>
      </c>
    </row>
    <row r="162" spans="1:9" s="6" customFormat="1" ht="49.5" customHeight="1">
      <c r="A162" s="14">
        <v>86</v>
      </c>
      <c r="B162" s="18" t="s">
        <v>336</v>
      </c>
      <c r="C162" s="28" t="s">
        <v>38</v>
      </c>
      <c r="D162" s="14" t="s">
        <v>318</v>
      </c>
      <c r="E162" s="14" t="s">
        <v>337</v>
      </c>
      <c r="F162" s="14">
        <v>30</v>
      </c>
      <c r="G162" s="14"/>
      <c r="H162" s="14"/>
      <c r="I162" s="42" t="s">
        <v>338</v>
      </c>
    </row>
    <row r="163" spans="1:9" s="6" customFormat="1" ht="49.5" customHeight="1">
      <c r="A163" s="14">
        <v>87</v>
      </c>
      <c r="B163" s="43" t="s">
        <v>339</v>
      </c>
      <c r="C163" s="28" t="s">
        <v>351</v>
      </c>
      <c r="D163" s="14" t="s">
        <v>20</v>
      </c>
      <c r="E163" s="14" t="s">
        <v>340</v>
      </c>
      <c r="F163" s="14">
        <v>7</v>
      </c>
      <c r="G163" s="14"/>
      <c r="H163" s="14"/>
      <c r="I163" s="42" t="s">
        <v>375</v>
      </c>
    </row>
    <row r="164" spans="1:9" s="6" customFormat="1" ht="49.5" customHeight="1">
      <c r="A164" s="14">
        <v>88</v>
      </c>
      <c r="B164" s="45" t="s">
        <v>341</v>
      </c>
      <c r="C164" s="28" t="s">
        <v>351</v>
      </c>
      <c r="D164" s="14" t="s">
        <v>20</v>
      </c>
      <c r="E164" s="14" t="s">
        <v>340</v>
      </c>
      <c r="F164" s="14">
        <v>7</v>
      </c>
      <c r="G164" s="14"/>
      <c r="H164" s="14"/>
      <c r="I164" s="42" t="s">
        <v>376</v>
      </c>
    </row>
    <row r="165" spans="1:9" s="6" customFormat="1" ht="69.75" customHeight="1">
      <c r="A165" s="14">
        <v>89</v>
      </c>
      <c r="B165" s="18" t="s">
        <v>342</v>
      </c>
      <c r="C165" s="28" t="s">
        <v>32</v>
      </c>
      <c r="D165" s="14" t="s">
        <v>343</v>
      </c>
      <c r="E165" s="14" t="s">
        <v>344</v>
      </c>
      <c r="F165" s="14">
        <v>40</v>
      </c>
      <c r="G165" s="14"/>
      <c r="H165" s="14"/>
      <c r="I165" s="42" t="s">
        <v>377</v>
      </c>
    </row>
    <row r="166" spans="1:9" s="6" customFormat="1" ht="49.5" customHeight="1">
      <c r="A166" s="14">
        <v>90</v>
      </c>
      <c r="B166" s="43" t="s">
        <v>345</v>
      </c>
      <c r="C166" s="28" t="s">
        <v>26</v>
      </c>
      <c r="D166" s="14" t="s">
        <v>318</v>
      </c>
      <c r="E166" s="14" t="s">
        <v>346</v>
      </c>
      <c r="F166" s="14">
        <v>48</v>
      </c>
      <c r="G166" s="14">
        <v>48</v>
      </c>
      <c r="H166" s="14"/>
      <c r="I166" s="42" t="s">
        <v>374</v>
      </c>
    </row>
    <row r="167" spans="1:9" s="6" customFormat="1" ht="49.5" customHeight="1">
      <c r="A167" s="14">
        <v>91</v>
      </c>
      <c r="B167" s="18" t="s">
        <v>367</v>
      </c>
      <c r="C167" s="28" t="s">
        <v>4</v>
      </c>
      <c r="D167" s="14" t="s">
        <v>368</v>
      </c>
      <c r="E167" s="14" t="s">
        <v>294</v>
      </c>
      <c r="F167" s="14">
        <v>30</v>
      </c>
      <c r="G167" s="14">
        <v>30</v>
      </c>
      <c r="H167" s="14"/>
      <c r="I167" s="63"/>
    </row>
    <row r="168" spans="1:9" s="6" customFormat="1" ht="49.5" customHeight="1">
      <c r="A168" s="14">
        <v>92</v>
      </c>
      <c r="B168" s="43" t="s">
        <v>347</v>
      </c>
      <c r="C168" s="28" t="s">
        <v>4</v>
      </c>
      <c r="D168" s="14" t="s">
        <v>285</v>
      </c>
      <c r="E168" s="14" t="s">
        <v>348</v>
      </c>
      <c r="F168" s="14">
        <v>15</v>
      </c>
      <c r="G168" s="14"/>
      <c r="H168" s="14"/>
      <c r="I168" s="19"/>
    </row>
    <row r="169" spans="1:9" s="6" customFormat="1" ht="0.75" customHeight="1">
      <c r="A169" s="14"/>
      <c r="B169" s="18" t="s">
        <v>349</v>
      </c>
      <c r="C169" s="28" t="s">
        <v>4</v>
      </c>
      <c r="D169" s="14" t="s">
        <v>285</v>
      </c>
      <c r="E169" s="14" t="s">
        <v>348</v>
      </c>
      <c r="F169" s="14"/>
      <c r="G169" s="14"/>
      <c r="H169" s="14"/>
      <c r="I169" s="19"/>
    </row>
    <row r="170" spans="1:9" s="6" customFormat="1" ht="15" customHeight="1">
      <c r="A170" s="70" t="s">
        <v>350</v>
      </c>
      <c r="B170" s="70"/>
      <c r="C170" s="70"/>
      <c r="D170" s="70"/>
      <c r="E170" s="70"/>
      <c r="F170" s="51">
        <f>SUM(F154:F169)</f>
        <v>356</v>
      </c>
      <c r="G170" s="51">
        <f t="shared" ref="G170" si="24">SUM(G154:G169)</f>
        <v>143</v>
      </c>
      <c r="H170" s="51">
        <v>258</v>
      </c>
      <c r="I170" s="52"/>
    </row>
    <row r="171" spans="1:9" s="6" customFormat="1" ht="15" customHeight="1">
      <c r="A171" s="62">
        <v>2</v>
      </c>
      <c r="B171" s="69" t="s">
        <v>24</v>
      </c>
      <c r="C171" s="69"/>
      <c r="D171" s="69"/>
      <c r="E171" s="69"/>
      <c r="F171" s="31">
        <f>SUM(F167:F169)</f>
        <v>45</v>
      </c>
      <c r="G171" s="31">
        <f t="shared" ref="G171" si="25">SUM(G167:G169)</f>
        <v>30</v>
      </c>
      <c r="H171" s="31">
        <v>258</v>
      </c>
      <c r="I171" s="50"/>
    </row>
    <row r="172" spans="1:9" s="6" customFormat="1" ht="15" customHeight="1">
      <c r="A172" s="62">
        <v>6</v>
      </c>
      <c r="B172" s="69" t="s">
        <v>23</v>
      </c>
      <c r="C172" s="69"/>
      <c r="D172" s="69"/>
      <c r="E172" s="69"/>
      <c r="F172" s="1">
        <f>SUM(F164+F163+F161+F160+F159+F154)</f>
        <v>38</v>
      </c>
      <c r="G172" s="1">
        <f t="shared" ref="G172" si="26">SUM(G164+G163+G161+G160+G159+G154)</f>
        <v>0</v>
      </c>
      <c r="H172" s="1"/>
      <c r="I172" s="46"/>
    </row>
    <row r="173" spans="1:9" s="6" customFormat="1" ht="15" customHeight="1">
      <c r="A173" s="62">
        <v>5</v>
      </c>
      <c r="B173" s="69" t="s">
        <v>25</v>
      </c>
      <c r="C173" s="69"/>
      <c r="D173" s="69"/>
      <c r="E173" s="69"/>
      <c r="F173" s="1">
        <f>SUM(F165+F162+F158+F156+F155)</f>
        <v>175</v>
      </c>
      <c r="G173" s="1">
        <f t="shared" ref="G173" si="27">SUM(G165+G162+G158+G156+G155)</f>
        <v>35</v>
      </c>
      <c r="H173" s="1"/>
      <c r="I173" s="46"/>
    </row>
    <row r="174" spans="1:9" s="6" customFormat="1" ht="15" customHeight="1">
      <c r="A174" s="64">
        <v>2</v>
      </c>
      <c r="B174" s="47" t="s">
        <v>26</v>
      </c>
      <c r="C174" s="28"/>
      <c r="D174" s="47"/>
      <c r="E174" s="47"/>
      <c r="F174" s="31">
        <f>SUM(F166+F157)</f>
        <v>98</v>
      </c>
      <c r="G174" s="31">
        <f t="shared" ref="G174" si="28">SUM(G166+G157)</f>
        <v>78</v>
      </c>
      <c r="H174" s="31"/>
      <c r="I174" s="46"/>
    </row>
    <row r="175" spans="1:9" s="6" customFormat="1" ht="44.25" customHeight="1">
      <c r="A175" s="14">
        <v>93</v>
      </c>
      <c r="B175" s="18" t="s">
        <v>352</v>
      </c>
      <c r="C175" s="28" t="s">
        <v>4</v>
      </c>
      <c r="D175" s="14" t="s">
        <v>373</v>
      </c>
      <c r="E175" s="14" t="s">
        <v>370</v>
      </c>
      <c r="F175" s="14">
        <v>30</v>
      </c>
      <c r="G175" s="14">
        <v>30</v>
      </c>
      <c r="H175" s="31"/>
      <c r="I175" s="46"/>
    </row>
    <row r="176" spans="1:9" s="6" customFormat="1" ht="44.25" customHeight="1">
      <c r="A176" s="14">
        <v>94</v>
      </c>
      <c r="B176" s="18" t="s">
        <v>358</v>
      </c>
      <c r="C176" s="28" t="s">
        <v>4</v>
      </c>
      <c r="D176" s="14" t="s">
        <v>373</v>
      </c>
      <c r="E176" s="14" t="s">
        <v>371</v>
      </c>
      <c r="F176" s="14">
        <v>45</v>
      </c>
      <c r="G176" s="14">
        <v>15</v>
      </c>
      <c r="H176" s="31"/>
      <c r="I176" s="46"/>
    </row>
    <row r="177" spans="1:9" s="6" customFormat="1" ht="44.25" customHeight="1">
      <c r="A177" s="14">
        <v>95</v>
      </c>
      <c r="B177" s="18" t="s">
        <v>369</v>
      </c>
      <c r="C177" s="28" t="s">
        <v>4</v>
      </c>
      <c r="D177" s="14" t="s">
        <v>373</v>
      </c>
      <c r="E177" s="14" t="s">
        <v>372</v>
      </c>
      <c r="F177" s="14">
        <v>120</v>
      </c>
      <c r="G177" s="14">
        <v>120</v>
      </c>
      <c r="H177" s="31"/>
      <c r="I177" s="46"/>
    </row>
    <row r="178" spans="1:9" s="6" customFormat="1" ht="107.25" hidden="1" customHeight="1">
      <c r="A178" s="14"/>
      <c r="B178" s="18" t="s">
        <v>353</v>
      </c>
      <c r="C178" s="28"/>
      <c r="D178" s="47"/>
      <c r="E178" s="47"/>
      <c r="F178" s="31"/>
      <c r="G178" s="31"/>
      <c r="H178" s="31"/>
      <c r="I178" s="46"/>
    </row>
    <row r="179" spans="1:9" s="6" customFormat="1" ht="107.25" hidden="1" customHeight="1">
      <c r="A179" s="14"/>
      <c r="B179" s="18" t="s">
        <v>354</v>
      </c>
      <c r="C179" s="28"/>
      <c r="D179" s="47"/>
      <c r="E179" s="47"/>
      <c r="F179" s="31"/>
      <c r="G179" s="31"/>
      <c r="H179" s="31"/>
      <c r="I179" s="46"/>
    </row>
    <row r="180" spans="1:9" s="6" customFormat="1" ht="107.25" hidden="1" customHeight="1">
      <c r="A180" s="14"/>
      <c r="B180" s="18" t="s">
        <v>355</v>
      </c>
      <c r="C180" s="28"/>
      <c r="D180" s="47"/>
      <c r="E180" s="47"/>
      <c r="F180" s="31"/>
      <c r="G180" s="31"/>
      <c r="H180" s="31"/>
      <c r="I180" s="46"/>
    </row>
    <row r="181" spans="1:9" s="6" customFormat="1" ht="107.25" hidden="1" customHeight="1">
      <c r="A181" s="14"/>
      <c r="B181" s="18" t="s">
        <v>356</v>
      </c>
      <c r="C181" s="28"/>
      <c r="D181" s="47"/>
      <c r="E181" s="47"/>
      <c r="F181" s="31"/>
      <c r="G181" s="31"/>
      <c r="H181" s="31"/>
      <c r="I181" s="46"/>
    </row>
    <row r="182" spans="1:9" s="6" customFormat="1" ht="107.25" hidden="1" customHeight="1">
      <c r="A182" s="14"/>
      <c r="B182" s="18" t="s">
        <v>357</v>
      </c>
      <c r="C182" s="28"/>
      <c r="D182" s="47"/>
      <c r="E182" s="47"/>
      <c r="F182" s="31"/>
      <c r="G182" s="31"/>
      <c r="H182" s="31"/>
      <c r="I182" s="46"/>
    </row>
    <row r="183" spans="1:9" s="6" customFormat="1" ht="107.25" hidden="1" customHeight="1">
      <c r="A183" s="14"/>
      <c r="B183" s="18" t="s">
        <v>359</v>
      </c>
      <c r="C183" s="28"/>
      <c r="D183" s="47"/>
      <c r="E183" s="47"/>
      <c r="F183" s="31"/>
      <c r="G183" s="31"/>
      <c r="H183" s="31"/>
      <c r="I183" s="46"/>
    </row>
    <row r="184" spans="1:9" s="6" customFormat="1" ht="107.25" hidden="1" customHeight="1">
      <c r="A184" s="14"/>
      <c r="B184" s="18" t="s">
        <v>360</v>
      </c>
      <c r="C184" s="28"/>
      <c r="D184" s="47"/>
      <c r="E184" s="47"/>
      <c r="F184" s="31"/>
      <c r="G184" s="31"/>
      <c r="H184" s="31"/>
      <c r="I184" s="46"/>
    </row>
    <row r="185" spans="1:9" s="6" customFormat="1" ht="107.25" hidden="1" customHeight="1">
      <c r="A185" s="14"/>
      <c r="B185" s="18" t="s">
        <v>361</v>
      </c>
      <c r="C185" s="28"/>
      <c r="D185" s="47"/>
      <c r="E185" s="47"/>
      <c r="F185" s="31"/>
      <c r="G185" s="31"/>
      <c r="H185" s="31"/>
      <c r="I185" s="46"/>
    </row>
    <row r="186" spans="1:9" s="6" customFormat="1" ht="107.25" hidden="1" customHeight="1">
      <c r="A186" s="14"/>
      <c r="B186" s="18" t="s">
        <v>362</v>
      </c>
      <c r="C186" s="28"/>
      <c r="D186" s="47"/>
      <c r="E186" s="47"/>
      <c r="F186" s="31"/>
      <c r="G186" s="31"/>
      <c r="H186" s="31"/>
      <c r="I186" s="46"/>
    </row>
    <row r="187" spans="1:9" s="6" customFormat="1" ht="107.25" hidden="1" customHeight="1">
      <c r="A187" s="14"/>
      <c r="B187" s="18" t="s">
        <v>363</v>
      </c>
      <c r="C187" s="28"/>
      <c r="D187" s="47"/>
      <c r="E187" s="47"/>
      <c r="F187" s="31"/>
      <c r="G187" s="31"/>
      <c r="H187" s="31"/>
      <c r="I187" s="46"/>
    </row>
    <row r="188" spans="1:9" s="6" customFormat="1" ht="107.25" hidden="1" customHeight="1" thickBot="1">
      <c r="A188" s="14"/>
      <c r="B188" s="18" t="s">
        <v>364</v>
      </c>
      <c r="C188" s="28"/>
      <c r="D188" s="47"/>
      <c r="E188" s="47"/>
      <c r="F188" s="31"/>
      <c r="G188" s="31"/>
      <c r="H188" s="31"/>
      <c r="I188" s="46"/>
    </row>
    <row r="189" spans="1:9" s="6" customFormat="1" ht="15.75" customHeight="1">
      <c r="A189" s="70" t="s">
        <v>365</v>
      </c>
      <c r="B189" s="70"/>
      <c r="C189" s="70"/>
      <c r="D189" s="70"/>
      <c r="E189" s="70"/>
      <c r="F189" s="51">
        <f>SUM(F175:F188)</f>
        <v>195</v>
      </c>
      <c r="G189" s="51">
        <f>SUM(G175:G188)</f>
        <v>165</v>
      </c>
      <c r="H189" s="51">
        <v>195</v>
      </c>
      <c r="I189" s="52"/>
    </row>
    <row r="190" spans="1:9" s="6" customFormat="1" ht="16.5" customHeight="1">
      <c r="A190" s="60" t="s">
        <v>311</v>
      </c>
      <c r="B190" s="69" t="s">
        <v>24</v>
      </c>
      <c r="C190" s="69"/>
      <c r="D190" s="69"/>
      <c r="E190" s="69"/>
      <c r="F190" s="31">
        <f>SUM(F175:F177)</f>
        <v>195</v>
      </c>
      <c r="G190" s="31">
        <f>SUM(G175:G177)</f>
        <v>165</v>
      </c>
      <c r="H190" s="31">
        <v>195</v>
      </c>
      <c r="I190" s="50"/>
    </row>
    <row r="191" spans="1:9" s="6" customFormat="1" ht="16.5" customHeight="1">
      <c r="A191" s="1">
        <v>0</v>
      </c>
      <c r="B191" s="69" t="s">
        <v>23</v>
      </c>
      <c r="C191" s="69"/>
      <c r="D191" s="69"/>
      <c r="E191" s="69"/>
      <c r="F191" s="1">
        <f>SUM(F188+F187+F186+F182+F181+F180+F179)</f>
        <v>0</v>
      </c>
      <c r="G191" s="1">
        <f>SUM(G188+G187+G186+G182+G181+G180+G179)</f>
        <v>0</v>
      </c>
      <c r="H191" s="1"/>
      <c r="I191" s="46"/>
    </row>
    <row r="192" spans="1:9" s="6" customFormat="1" ht="16.5" customHeight="1">
      <c r="A192" s="1">
        <v>0</v>
      </c>
      <c r="B192" s="69" t="s">
        <v>25</v>
      </c>
      <c r="C192" s="69"/>
      <c r="D192" s="69"/>
      <c r="E192" s="69"/>
      <c r="F192" s="1">
        <f>SUM(F185+F184+F183+F178)</f>
        <v>0</v>
      </c>
      <c r="G192" s="1">
        <f>SUM(G185+G184+G183+G178)</f>
        <v>0</v>
      </c>
      <c r="H192" s="1"/>
      <c r="I192" s="46"/>
    </row>
    <row r="193" spans="1:9" s="6" customFormat="1" ht="16.5" customHeight="1">
      <c r="A193" s="31">
        <v>0</v>
      </c>
      <c r="B193" s="47" t="s">
        <v>26</v>
      </c>
      <c r="C193" s="28"/>
      <c r="D193" s="47"/>
      <c r="E193" s="47"/>
      <c r="F193" s="1">
        <v>0</v>
      </c>
      <c r="G193" s="31">
        <v>0</v>
      </c>
      <c r="H193" s="10"/>
      <c r="I193" s="46"/>
    </row>
    <row r="194" spans="1:9" s="6" customFormat="1" ht="16.5" customHeight="1">
      <c r="A194" s="70" t="s">
        <v>366</v>
      </c>
      <c r="B194" s="70"/>
      <c r="C194" s="70"/>
      <c r="D194" s="70"/>
      <c r="E194" s="70"/>
      <c r="F194" s="61">
        <f t="shared" ref="F194:G196" si="29">SUM(F189+F170+F149+F134)</f>
        <v>3927</v>
      </c>
      <c r="G194" s="61">
        <f t="shared" si="29"/>
        <v>2253</v>
      </c>
      <c r="H194" s="65">
        <v>1250</v>
      </c>
      <c r="I194" s="52"/>
    </row>
    <row r="195" spans="1:9" s="6" customFormat="1" ht="16.5" customHeight="1">
      <c r="A195" s="62">
        <v>37</v>
      </c>
      <c r="B195" s="69" t="s">
        <v>24</v>
      </c>
      <c r="C195" s="69"/>
      <c r="D195" s="69"/>
      <c r="E195" s="69"/>
      <c r="F195" s="31">
        <f t="shared" si="29"/>
        <v>1896</v>
      </c>
      <c r="G195" s="31">
        <f t="shared" si="29"/>
        <v>1440</v>
      </c>
      <c r="H195" s="31">
        <v>1250</v>
      </c>
      <c r="I195" s="50"/>
    </row>
    <row r="196" spans="1:9" s="6" customFormat="1" ht="16.5" customHeight="1">
      <c r="A196" s="1">
        <v>26</v>
      </c>
      <c r="B196" s="69" t="s">
        <v>23</v>
      </c>
      <c r="C196" s="69"/>
      <c r="D196" s="69"/>
      <c r="E196" s="69"/>
      <c r="F196" s="31">
        <f t="shared" si="29"/>
        <v>233</v>
      </c>
      <c r="G196" s="31">
        <f t="shared" si="29"/>
        <v>47</v>
      </c>
      <c r="H196" s="10"/>
      <c r="I196" s="46"/>
    </row>
    <row r="197" spans="1:9" s="6" customFormat="1" ht="16.5" customHeight="1">
      <c r="A197" s="1">
        <v>26</v>
      </c>
      <c r="B197" s="69" t="s">
        <v>25</v>
      </c>
      <c r="C197" s="69"/>
      <c r="D197" s="69"/>
      <c r="E197" s="69"/>
      <c r="F197" s="31">
        <f>SUM(F191+F173+F152+F137)</f>
        <v>1376</v>
      </c>
      <c r="G197" s="31">
        <f>SUM(G191+G173+G152+G137)</f>
        <v>560</v>
      </c>
      <c r="H197" s="10"/>
      <c r="I197" s="46"/>
    </row>
    <row r="198" spans="1:9" s="6" customFormat="1" ht="16.5" customHeight="1">
      <c r="A198" s="31">
        <v>6</v>
      </c>
      <c r="B198" s="47" t="s">
        <v>26</v>
      </c>
      <c r="C198" s="28"/>
      <c r="D198" s="47"/>
      <c r="E198" s="47"/>
      <c r="F198" s="31">
        <f>SUM(F193+F174+F153+F138)</f>
        <v>422</v>
      </c>
      <c r="G198" s="31">
        <f>SUM(G193+G174+G153+G138)</f>
        <v>206</v>
      </c>
      <c r="H198" s="10"/>
      <c r="I198" s="46"/>
    </row>
    <row r="199" spans="1:9" s="6" customFormat="1" ht="26.25" customHeight="1">
      <c r="A199" s="7" t="s">
        <v>62</v>
      </c>
      <c r="B199" s="2"/>
      <c r="C199" s="9"/>
      <c r="D199" s="2"/>
      <c r="E199" s="2"/>
      <c r="F199" s="4"/>
      <c r="G199" s="4"/>
      <c r="H199" s="5"/>
      <c r="I199" s="3"/>
    </row>
    <row r="200" spans="1:9" s="6" customFormat="1" ht="15.75">
      <c r="A200" s="7" t="s">
        <v>378</v>
      </c>
      <c r="B200" s="2"/>
      <c r="C200" s="9"/>
      <c r="D200" s="2"/>
      <c r="E200" s="2"/>
      <c r="F200" s="4"/>
      <c r="G200" s="4"/>
      <c r="H200" s="5"/>
      <c r="I200" s="3"/>
    </row>
    <row r="201" spans="1:9" s="6" customFormat="1" ht="15.75">
      <c r="A201" s="7"/>
      <c r="B201" s="2"/>
      <c r="C201" s="9"/>
      <c r="D201" s="2"/>
      <c r="E201" s="2"/>
      <c r="F201" s="4"/>
      <c r="G201" s="4"/>
      <c r="H201" s="5"/>
      <c r="I201" s="3"/>
    </row>
    <row r="202" spans="1:9" s="6" customFormat="1" ht="3" customHeight="1">
      <c r="A202" s="7"/>
      <c r="B202" s="2"/>
      <c r="C202" s="9"/>
      <c r="D202" s="2"/>
      <c r="E202" s="2"/>
      <c r="F202" s="4"/>
      <c r="G202" s="4"/>
      <c r="H202" s="5"/>
      <c r="I202" s="3"/>
    </row>
    <row r="203" spans="1:9" s="6" customFormat="1">
      <c r="A203" s="48" t="s">
        <v>59</v>
      </c>
      <c r="B203" s="49"/>
      <c r="C203" s="9"/>
      <c r="D203" s="2"/>
      <c r="E203" s="2"/>
      <c r="F203" s="4"/>
      <c r="G203" s="4"/>
      <c r="H203" s="5"/>
      <c r="I203" s="3"/>
    </row>
    <row r="204" spans="1:9" s="6" customFormat="1">
      <c r="A204" s="48" t="s">
        <v>228</v>
      </c>
      <c r="B204" s="49"/>
      <c r="C204" s="9"/>
      <c r="D204" s="2"/>
      <c r="E204" s="2"/>
      <c r="F204" s="4"/>
      <c r="G204" s="4"/>
      <c r="H204" s="5"/>
      <c r="I204" s="3"/>
    </row>
    <row r="205" spans="1:9" s="6" customFormat="1">
      <c r="A205" s="48" t="s">
        <v>61</v>
      </c>
      <c r="B205" s="49"/>
      <c r="C205" s="9"/>
      <c r="D205" s="2"/>
      <c r="E205" s="2"/>
      <c r="F205" s="4"/>
      <c r="G205" s="4"/>
      <c r="H205" s="5"/>
      <c r="I205" s="3"/>
    </row>
    <row r="206" spans="1:9" s="6" customFormat="1">
      <c r="A206" s="48" t="s">
        <v>60</v>
      </c>
      <c r="B206" s="49"/>
      <c r="C206" s="9"/>
      <c r="D206" s="2"/>
      <c r="E206" s="2"/>
      <c r="F206" s="4"/>
      <c r="G206" s="4"/>
      <c r="H206" s="5"/>
      <c r="I206" s="3"/>
    </row>
    <row r="207" spans="1:9" s="6" customFormat="1">
      <c r="A207" s="48"/>
      <c r="B207" s="49"/>
      <c r="C207" s="9"/>
      <c r="D207" s="2"/>
      <c r="E207" s="2"/>
      <c r="F207" s="4"/>
      <c r="G207" s="4"/>
      <c r="H207" s="5"/>
      <c r="I207" s="3"/>
    </row>
    <row r="208" spans="1:9" s="6" customFormat="1">
      <c r="A208" s="48"/>
      <c r="B208" s="49"/>
      <c r="C208" s="9"/>
      <c r="D208" s="2"/>
      <c r="E208" s="2"/>
      <c r="F208" s="4"/>
      <c r="G208" s="4"/>
      <c r="H208" s="5"/>
      <c r="I208" s="3"/>
    </row>
    <row r="209" spans="1:9" s="6" customFormat="1">
      <c r="A209" s="48"/>
      <c r="B209" s="49"/>
      <c r="C209" s="9"/>
      <c r="D209" s="2"/>
      <c r="E209" s="2"/>
      <c r="F209" s="4"/>
      <c r="G209" s="4"/>
      <c r="H209" s="5"/>
      <c r="I209" s="3"/>
    </row>
    <row r="210" spans="1:9" s="6" customFormat="1">
      <c r="A210" s="48"/>
      <c r="B210" s="49"/>
      <c r="C210" s="9"/>
      <c r="D210" s="2"/>
      <c r="E210" s="2"/>
      <c r="F210" s="4"/>
      <c r="G210" s="4"/>
      <c r="H210" s="5"/>
      <c r="I210" s="3"/>
    </row>
    <row r="211" spans="1:9" s="6" customFormat="1">
      <c r="A211" s="48"/>
      <c r="B211" s="49"/>
      <c r="C211" s="9"/>
      <c r="D211" s="2"/>
      <c r="E211" s="2"/>
      <c r="F211" s="4"/>
      <c r="G211" s="4"/>
      <c r="H211" s="5"/>
      <c r="I211" s="3"/>
    </row>
    <row r="212" spans="1:9" s="6" customFormat="1">
      <c r="A212" s="48"/>
      <c r="B212" s="49"/>
      <c r="C212" s="9"/>
      <c r="D212" s="2"/>
      <c r="E212" s="2"/>
      <c r="F212" s="4"/>
      <c r="G212" s="4"/>
      <c r="H212" s="5"/>
      <c r="I212" s="3"/>
    </row>
    <row r="213" spans="1:9" s="6" customFormat="1">
      <c r="A213" s="48"/>
      <c r="B213" s="49"/>
      <c r="C213" s="9"/>
      <c r="D213" s="2"/>
      <c r="E213" s="2"/>
      <c r="F213" s="4"/>
      <c r="G213" s="4"/>
      <c r="H213" s="5"/>
      <c r="I213" s="3"/>
    </row>
    <row r="214" spans="1:9" s="6" customFormat="1">
      <c r="A214" s="48"/>
      <c r="B214" s="49"/>
      <c r="C214" s="9"/>
      <c r="D214" s="2"/>
      <c r="E214" s="2"/>
      <c r="F214" s="4"/>
      <c r="G214" s="4"/>
      <c r="H214" s="5"/>
      <c r="I214" s="3"/>
    </row>
    <row r="215" spans="1:9" s="6" customFormat="1">
      <c r="A215" s="48"/>
      <c r="B215" s="49"/>
      <c r="C215" s="9"/>
      <c r="D215" s="2"/>
      <c r="E215" s="2"/>
      <c r="F215" s="4"/>
      <c r="G215" s="4"/>
      <c r="H215" s="5"/>
      <c r="I215" s="3"/>
    </row>
    <row r="216" spans="1:9" s="6" customFormat="1">
      <c r="A216" s="48"/>
      <c r="B216" s="49"/>
      <c r="C216" s="9"/>
      <c r="D216" s="2"/>
      <c r="E216" s="2"/>
      <c r="F216" s="4"/>
      <c r="G216" s="4"/>
      <c r="H216" s="5"/>
      <c r="I216" s="3"/>
    </row>
    <row r="217" spans="1:9" s="6" customFormat="1">
      <c r="A217" s="48"/>
      <c r="B217" s="49"/>
      <c r="C217" s="9"/>
      <c r="D217" s="2"/>
      <c r="E217" s="2"/>
      <c r="F217" s="4"/>
      <c r="G217" s="4"/>
      <c r="H217" s="5"/>
      <c r="I217" s="3"/>
    </row>
    <row r="218" spans="1:9" s="6" customFormat="1">
      <c r="A218" s="48"/>
      <c r="B218" s="49"/>
      <c r="C218" s="9"/>
      <c r="D218" s="2"/>
      <c r="E218" s="2"/>
      <c r="F218" s="4"/>
      <c r="G218" s="4"/>
      <c r="H218" s="5"/>
      <c r="I218" s="3"/>
    </row>
    <row r="219" spans="1:9" s="6" customFormat="1">
      <c r="A219" s="48"/>
      <c r="B219" s="49"/>
      <c r="C219" s="9"/>
      <c r="D219" s="2"/>
      <c r="E219" s="2"/>
      <c r="F219" s="4"/>
      <c r="G219" s="4"/>
      <c r="H219" s="5"/>
      <c r="I219" s="3"/>
    </row>
    <row r="220" spans="1:9" s="6" customFormat="1">
      <c r="A220" s="48"/>
      <c r="B220" s="49"/>
      <c r="C220" s="9"/>
      <c r="D220" s="2"/>
      <c r="E220" s="2"/>
      <c r="F220" s="4"/>
      <c r="G220" s="4"/>
      <c r="H220" s="5"/>
      <c r="I220" s="3"/>
    </row>
    <row r="221" spans="1:9" s="6" customFormat="1">
      <c r="A221" s="48"/>
      <c r="B221" s="49"/>
      <c r="C221" s="9"/>
      <c r="D221" s="2"/>
      <c r="E221" s="2"/>
      <c r="F221" s="4"/>
      <c r="G221" s="4"/>
      <c r="H221" s="5"/>
      <c r="I221" s="3"/>
    </row>
    <row r="222" spans="1:9" s="6" customFormat="1">
      <c r="A222" s="48"/>
      <c r="B222" s="49"/>
      <c r="C222" s="9"/>
      <c r="D222" s="2"/>
      <c r="E222" s="2"/>
      <c r="F222" s="4"/>
      <c r="G222" s="4"/>
      <c r="H222" s="5"/>
      <c r="I222" s="3"/>
    </row>
    <row r="223" spans="1:9" s="6" customFormat="1">
      <c r="A223" s="48"/>
      <c r="B223" s="49"/>
      <c r="C223" s="9"/>
      <c r="D223" s="2"/>
      <c r="E223" s="2"/>
      <c r="F223" s="4"/>
      <c r="G223" s="4"/>
      <c r="H223" s="5"/>
      <c r="I223" s="3"/>
    </row>
    <row r="224" spans="1:9" s="6" customFormat="1">
      <c r="A224" s="48"/>
      <c r="B224" s="49"/>
      <c r="C224" s="9"/>
      <c r="D224" s="2"/>
      <c r="E224" s="2"/>
      <c r="F224" s="4"/>
      <c r="G224" s="4"/>
      <c r="H224" s="5"/>
      <c r="I224" s="3"/>
    </row>
    <row r="225" spans="1:9" s="6" customFormat="1">
      <c r="A225" s="48"/>
      <c r="B225" s="49"/>
      <c r="C225" s="9"/>
      <c r="D225" s="2"/>
      <c r="E225" s="2"/>
      <c r="F225" s="4"/>
      <c r="G225" s="4"/>
      <c r="H225" s="5"/>
      <c r="I225" s="3"/>
    </row>
    <row r="226" spans="1:9" s="6" customFormat="1">
      <c r="A226" s="48"/>
      <c r="B226" s="49"/>
      <c r="C226" s="9"/>
      <c r="D226" s="2"/>
      <c r="E226" s="2"/>
      <c r="F226" s="4"/>
      <c r="G226" s="4"/>
      <c r="H226" s="5"/>
      <c r="I226" s="3"/>
    </row>
    <row r="227" spans="1:9" s="6" customFormat="1">
      <c r="A227" s="48"/>
      <c r="B227" s="49"/>
      <c r="C227" s="9"/>
      <c r="D227" s="2"/>
      <c r="E227" s="2"/>
      <c r="F227" s="4"/>
      <c r="G227" s="4"/>
      <c r="H227" s="5"/>
      <c r="I227" s="3"/>
    </row>
    <row r="228" spans="1:9" s="6" customFormat="1">
      <c r="A228" s="48"/>
      <c r="B228" s="49"/>
      <c r="C228" s="9"/>
      <c r="D228" s="2"/>
      <c r="E228" s="2"/>
      <c r="F228" s="4"/>
      <c r="G228" s="4"/>
      <c r="H228" s="5"/>
      <c r="I228" s="3"/>
    </row>
    <row r="229" spans="1:9" s="6" customFormat="1">
      <c r="A229" s="48"/>
      <c r="B229" s="49"/>
      <c r="C229" s="9"/>
      <c r="D229" s="2"/>
      <c r="E229" s="2"/>
      <c r="F229" s="4"/>
      <c r="G229" s="4"/>
      <c r="H229" s="5"/>
      <c r="I229" s="3"/>
    </row>
    <row r="230" spans="1:9" s="6" customFormat="1">
      <c r="A230" s="48"/>
      <c r="B230" s="49"/>
      <c r="C230" s="9"/>
      <c r="D230" s="2"/>
      <c r="E230" s="2"/>
      <c r="F230" s="4"/>
      <c r="G230" s="4"/>
      <c r="H230" s="5"/>
      <c r="I230" s="3"/>
    </row>
    <row r="231" spans="1:9" s="6" customFormat="1">
      <c r="A231" s="48"/>
      <c r="B231" s="49"/>
      <c r="C231" s="9"/>
      <c r="D231" s="2"/>
      <c r="E231" s="2"/>
      <c r="F231" s="4"/>
      <c r="G231" s="4"/>
      <c r="H231" s="5"/>
      <c r="I231" s="3"/>
    </row>
    <row r="232" spans="1:9" s="6" customFormat="1">
      <c r="A232" s="48"/>
      <c r="B232" s="49"/>
      <c r="C232" s="9"/>
      <c r="D232" s="2"/>
      <c r="E232" s="2"/>
      <c r="F232" s="4"/>
      <c r="G232" s="4"/>
      <c r="H232" s="5"/>
      <c r="I232" s="3"/>
    </row>
    <row r="233" spans="1:9" s="6" customFormat="1">
      <c r="A233" s="48"/>
      <c r="B233" s="49"/>
      <c r="C233" s="9"/>
      <c r="D233" s="2"/>
      <c r="E233" s="2"/>
      <c r="F233" s="4"/>
      <c r="G233" s="4"/>
      <c r="H233" s="5"/>
      <c r="I233" s="3"/>
    </row>
    <row r="234" spans="1:9" s="6" customFormat="1">
      <c r="A234" s="48"/>
      <c r="B234" s="49"/>
      <c r="C234" s="9"/>
      <c r="D234" s="2"/>
      <c r="E234" s="2"/>
      <c r="F234" s="4"/>
      <c r="G234" s="4"/>
      <c r="H234" s="5"/>
      <c r="I234" s="3"/>
    </row>
    <row r="235" spans="1:9" s="6" customFormat="1">
      <c r="A235" s="48"/>
      <c r="B235" s="49"/>
      <c r="C235" s="9"/>
      <c r="D235" s="2"/>
      <c r="E235" s="2"/>
      <c r="F235" s="4"/>
      <c r="G235" s="4"/>
      <c r="H235" s="5"/>
      <c r="I235" s="3"/>
    </row>
    <row r="236" spans="1:9" s="6" customFormat="1">
      <c r="A236" s="48"/>
      <c r="B236" s="49"/>
      <c r="C236" s="9"/>
      <c r="D236" s="2"/>
      <c r="E236" s="2"/>
      <c r="F236" s="4"/>
      <c r="G236" s="4"/>
      <c r="H236" s="5"/>
      <c r="I236" s="3"/>
    </row>
    <row r="237" spans="1:9" s="6" customFormat="1">
      <c r="A237" s="48"/>
      <c r="B237" s="49"/>
      <c r="C237" s="9"/>
      <c r="D237" s="2"/>
      <c r="E237" s="2"/>
      <c r="F237" s="4"/>
      <c r="G237" s="4"/>
      <c r="H237" s="5"/>
      <c r="I237" s="3"/>
    </row>
    <row r="238" spans="1:9" s="6" customFormat="1">
      <c r="A238" s="48"/>
      <c r="B238" s="49"/>
      <c r="C238" s="9"/>
      <c r="D238" s="2"/>
      <c r="E238" s="2"/>
      <c r="F238" s="4"/>
      <c r="G238" s="4"/>
      <c r="H238" s="5"/>
      <c r="I238" s="3"/>
    </row>
    <row r="239" spans="1:9" s="6" customFormat="1">
      <c r="A239" s="48"/>
      <c r="B239" s="49"/>
      <c r="C239" s="9"/>
      <c r="D239" s="2"/>
      <c r="E239" s="2"/>
      <c r="F239" s="4"/>
      <c r="G239" s="4"/>
      <c r="H239" s="5"/>
      <c r="I239" s="3"/>
    </row>
    <row r="240" spans="1:9" s="6" customFormat="1">
      <c r="A240" s="48"/>
      <c r="B240" s="49"/>
      <c r="C240" s="9"/>
      <c r="D240" s="2"/>
      <c r="E240" s="2"/>
      <c r="F240" s="4"/>
      <c r="G240" s="4"/>
      <c r="H240" s="5"/>
      <c r="I240" s="3"/>
    </row>
    <row r="241" spans="1:9" s="6" customFormat="1">
      <c r="A241" s="48"/>
      <c r="B241" s="49"/>
      <c r="C241" s="9"/>
      <c r="D241" s="2"/>
      <c r="E241" s="2"/>
      <c r="F241" s="4"/>
      <c r="G241" s="4"/>
      <c r="H241" s="5"/>
      <c r="I241" s="3"/>
    </row>
    <row r="242" spans="1:9" s="6" customFormat="1">
      <c r="A242" s="48"/>
      <c r="B242" s="49"/>
      <c r="C242" s="9"/>
      <c r="D242" s="2"/>
      <c r="E242" s="2"/>
      <c r="F242" s="4"/>
      <c r="G242" s="4"/>
      <c r="H242" s="5"/>
      <c r="I242" s="3"/>
    </row>
    <row r="243" spans="1:9" s="6" customFormat="1">
      <c r="A243" s="48"/>
      <c r="B243" s="49"/>
      <c r="C243" s="9"/>
      <c r="D243" s="2"/>
      <c r="E243" s="2"/>
      <c r="F243" s="4"/>
      <c r="G243" s="4"/>
      <c r="H243" s="5"/>
      <c r="I243" s="3"/>
    </row>
    <row r="244" spans="1:9" s="6" customFormat="1">
      <c r="A244" s="48"/>
      <c r="B244" s="49"/>
      <c r="C244" s="9"/>
      <c r="D244" s="2"/>
      <c r="E244" s="2"/>
      <c r="F244" s="4"/>
      <c r="G244" s="4"/>
      <c r="H244" s="5"/>
      <c r="I244" s="3"/>
    </row>
    <row r="245" spans="1:9" s="6" customFormat="1">
      <c r="A245" s="48"/>
      <c r="B245" s="49"/>
      <c r="C245" s="9"/>
      <c r="D245" s="2"/>
      <c r="E245" s="2"/>
      <c r="F245" s="4"/>
      <c r="G245" s="4"/>
      <c r="H245" s="5"/>
      <c r="I245" s="3"/>
    </row>
    <row r="246" spans="1:9" s="6" customFormat="1">
      <c r="A246" s="48"/>
      <c r="B246" s="49"/>
      <c r="C246" s="9"/>
      <c r="D246" s="2"/>
      <c r="E246" s="2"/>
      <c r="F246" s="4"/>
      <c r="G246" s="4"/>
      <c r="H246" s="5"/>
      <c r="I246" s="3"/>
    </row>
    <row r="247" spans="1:9" s="6" customFormat="1">
      <c r="A247" s="48"/>
      <c r="B247" s="49"/>
      <c r="C247" s="9"/>
      <c r="D247" s="2"/>
      <c r="E247" s="2"/>
      <c r="F247" s="4"/>
      <c r="G247" s="4"/>
      <c r="H247" s="5"/>
      <c r="I247" s="3"/>
    </row>
  </sheetData>
  <mergeCells count="78">
    <mergeCell ref="B152:E152"/>
    <mergeCell ref="B27:E27"/>
    <mergeCell ref="A23:E23"/>
    <mergeCell ref="B46:E46"/>
    <mergeCell ref="B47:E47"/>
    <mergeCell ref="B48:E48"/>
    <mergeCell ref="A40:E40"/>
    <mergeCell ref="B41:E41"/>
    <mergeCell ref="B42:E42"/>
    <mergeCell ref="B43:E43"/>
    <mergeCell ref="A45:E45"/>
    <mergeCell ref="A61:E61"/>
    <mergeCell ref="B62:E62"/>
    <mergeCell ref="B63:E63"/>
    <mergeCell ref="B64:E64"/>
    <mergeCell ref="A80:E80"/>
    <mergeCell ref="B196:E196"/>
    <mergeCell ref="A134:E134"/>
    <mergeCell ref="B135:E135"/>
    <mergeCell ref="B136:E136"/>
    <mergeCell ref="I5:I6"/>
    <mergeCell ref="A13:E13"/>
    <mergeCell ref="B14:E14"/>
    <mergeCell ref="B15:E15"/>
    <mergeCell ref="B16:E16"/>
    <mergeCell ref="B17:E17"/>
    <mergeCell ref="B93:E93"/>
    <mergeCell ref="B94:E94"/>
    <mergeCell ref="B95:E95"/>
    <mergeCell ref="A107:E107"/>
    <mergeCell ref="B108:E108"/>
    <mergeCell ref="B109:E109"/>
    <mergeCell ref="B197:E197"/>
    <mergeCell ref="B99:E99"/>
    <mergeCell ref="B100:E100"/>
    <mergeCell ref="B83:E83"/>
    <mergeCell ref="A92:E92"/>
    <mergeCell ref="B132:E132"/>
    <mergeCell ref="A170:E170"/>
    <mergeCell ref="B171:E171"/>
    <mergeCell ref="B172:E172"/>
    <mergeCell ref="B173:E173"/>
    <mergeCell ref="A189:E189"/>
    <mergeCell ref="B190:E190"/>
    <mergeCell ref="B191:E191"/>
    <mergeCell ref="B192:E192"/>
    <mergeCell ref="A194:E194"/>
    <mergeCell ref="B195:E195"/>
    <mergeCell ref="B98:E98"/>
    <mergeCell ref="B137:E137"/>
    <mergeCell ref="A149:E149"/>
    <mergeCell ref="B150:E150"/>
    <mergeCell ref="B151:E151"/>
    <mergeCell ref="B110:E110"/>
    <mergeCell ref="A118:E118"/>
    <mergeCell ref="B119:E119"/>
    <mergeCell ref="B120:E120"/>
    <mergeCell ref="B121:E121"/>
    <mergeCell ref="A129:E129"/>
    <mergeCell ref="B130:E130"/>
    <mergeCell ref="B131:E131"/>
    <mergeCell ref="A7:A11"/>
    <mergeCell ref="B24:E24"/>
    <mergeCell ref="B25:E25"/>
    <mergeCell ref="B26:E26"/>
    <mergeCell ref="A97:E97"/>
    <mergeCell ref="B81:E81"/>
    <mergeCell ref="B82:E82"/>
    <mergeCell ref="A1:I1"/>
    <mergeCell ref="A2:I2"/>
    <mergeCell ref="A5:A6"/>
    <mergeCell ref="D5:D6"/>
    <mergeCell ref="E5:E6"/>
    <mergeCell ref="A3:I3"/>
    <mergeCell ref="A4:I4"/>
    <mergeCell ref="B5:B6"/>
    <mergeCell ref="C5:C6"/>
    <mergeCell ref="F5:H5"/>
  </mergeCells>
  <pageMargins left="0.51181102362204722" right="0.11811023622047245" top="0.35433070866141736"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2022-01-13T11:11:33Z</dcterms:modified>
</cp:coreProperties>
</file>